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2DO. TRIMESTRE 2022\"/>
    </mc:Choice>
  </mc:AlternateContent>
  <bookViews>
    <workbookView xWindow="0" yWindow="0" windowWidth="28800" windowHeight="1213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COG!$A$3:$G$76</definedName>
  </definedNames>
  <calcPr calcId="152511"/>
</workbook>
</file>

<file path=xl/calcChain.xml><?xml version="1.0" encoding="utf-8"?>
<calcChain xmlns="http://schemas.openxmlformats.org/spreadsheetml/2006/main">
  <c r="D25" i="4" l="1"/>
  <c r="G25" i="4" s="1"/>
  <c r="D46" i="4" l="1"/>
  <c r="G46" i="4" s="1"/>
  <c r="D44" i="4"/>
  <c r="G44" i="4" s="1"/>
  <c r="D43" i="4"/>
  <c r="G43" i="4" s="1"/>
  <c r="D42" i="4"/>
  <c r="G42" i="4" s="1"/>
  <c r="D40" i="4"/>
  <c r="G40" i="4" s="1"/>
  <c r="D39" i="4"/>
  <c r="G39" i="4" s="1"/>
  <c r="D38" i="4"/>
  <c r="G38" i="4" s="1"/>
  <c r="F30" i="4"/>
  <c r="E30" i="4"/>
  <c r="D28" i="4"/>
  <c r="G28" i="4" s="1"/>
  <c r="D27" i="4"/>
  <c r="G27" i="4" s="1"/>
  <c r="D26" i="4"/>
  <c r="G26" i="4" s="1"/>
  <c r="C30" i="4"/>
  <c r="B30" i="4"/>
  <c r="D13" i="4"/>
  <c r="G13" i="4" s="1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F16" i="4"/>
  <c r="E16" i="4"/>
  <c r="C16" i="4"/>
  <c r="B16" i="4"/>
  <c r="G30" i="4" l="1"/>
  <c r="D30" i="4"/>
  <c r="G16" i="4"/>
  <c r="D16" i="4"/>
  <c r="D40" i="5" l="1"/>
  <c r="G40" i="5" s="1"/>
  <c r="D39" i="5"/>
  <c r="G39" i="5" s="1"/>
  <c r="D38" i="5"/>
  <c r="D37" i="5"/>
  <c r="G37" i="5" s="1"/>
  <c r="D34" i="5"/>
  <c r="G34" i="5" s="1"/>
  <c r="D33" i="5"/>
  <c r="G33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3" i="5"/>
  <c r="G23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D14" i="5"/>
  <c r="G14" i="5" s="1"/>
  <c r="D13" i="5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F36" i="5"/>
  <c r="F25" i="5"/>
  <c r="F16" i="5"/>
  <c r="F6" i="5"/>
  <c r="E36" i="5"/>
  <c r="E25" i="5"/>
  <c r="E16" i="5"/>
  <c r="E6" i="5"/>
  <c r="C36" i="5"/>
  <c r="C25" i="5"/>
  <c r="C16" i="5"/>
  <c r="C6" i="5"/>
  <c r="B36" i="5"/>
  <c r="B25" i="5"/>
  <c r="B16" i="5"/>
  <c r="B6" i="5"/>
  <c r="F16" i="8"/>
  <c r="E16" i="8"/>
  <c r="D14" i="8"/>
  <c r="G14" i="8" s="1"/>
  <c r="D12" i="8"/>
  <c r="G12" i="8" s="1"/>
  <c r="D10" i="8"/>
  <c r="G10" i="8" s="1"/>
  <c r="D8" i="8"/>
  <c r="G8" i="8" s="1"/>
  <c r="D6" i="8"/>
  <c r="G6" i="8" s="1"/>
  <c r="C16" i="8"/>
  <c r="B16" i="8"/>
  <c r="D6" i="6"/>
  <c r="G6" i="6" s="1"/>
  <c r="D7" i="6"/>
  <c r="G7" i="6" s="1"/>
  <c r="D8" i="6"/>
  <c r="G8" i="6" s="1"/>
  <c r="D9" i="6"/>
  <c r="D10" i="6"/>
  <c r="G10" i="6" s="1"/>
  <c r="D11" i="6"/>
  <c r="D12" i="6"/>
  <c r="G66" i="6"/>
  <c r="G63" i="6"/>
  <c r="G61" i="6"/>
  <c r="G59" i="6"/>
  <c r="G55" i="6"/>
  <c r="G47" i="6"/>
  <c r="G45" i="6"/>
  <c r="G12" i="6"/>
  <c r="G11" i="6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D64" i="6"/>
  <c r="G64" i="6" s="1"/>
  <c r="D63" i="6"/>
  <c r="D62" i="6"/>
  <c r="G62" i="6" s="1"/>
  <c r="D61" i="6"/>
  <c r="D60" i="6"/>
  <c r="G60" i="6" s="1"/>
  <c r="D59" i="6"/>
  <c r="D58" i="6"/>
  <c r="G58" i="6" s="1"/>
  <c r="D56" i="6"/>
  <c r="G56" i="6" s="1"/>
  <c r="D55" i="6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D46" i="6"/>
  <c r="G46" i="6" s="1"/>
  <c r="D45" i="6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D33" i="6" s="1"/>
  <c r="G33" i="6" s="1"/>
  <c r="C23" i="6"/>
  <c r="C13" i="6"/>
  <c r="C5" i="6"/>
  <c r="B69" i="6"/>
  <c r="D69" i="6" s="1"/>
  <c r="G69" i="6" s="1"/>
  <c r="B65" i="6"/>
  <c r="B57" i="6"/>
  <c r="D57" i="6" s="1"/>
  <c r="G57" i="6" s="1"/>
  <c r="B53" i="6"/>
  <c r="D53" i="6" s="1"/>
  <c r="G53" i="6" s="1"/>
  <c r="B43" i="6"/>
  <c r="B33" i="6"/>
  <c r="B23" i="6"/>
  <c r="B13" i="6"/>
  <c r="B5" i="6"/>
  <c r="D65" i="6" l="1"/>
  <c r="G65" i="6" s="1"/>
  <c r="D43" i="6"/>
  <c r="G43" i="6" s="1"/>
  <c r="D23" i="6"/>
  <c r="G23" i="6" s="1"/>
  <c r="F77" i="6"/>
  <c r="E77" i="6"/>
  <c r="B77" i="6"/>
  <c r="D13" i="6"/>
  <c r="G13" i="6" s="1"/>
  <c r="C77" i="6"/>
  <c r="D5" i="6"/>
  <c r="D16" i="8"/>
  <c r="B42" i="5"/>
  <c r="G25" i="5"/>
  <c r="G16" i="5"/>
  <c r="D36" i="5"/>
  <c r="G38" i="5"/>
  <c r="G36" i="5" s="1"/>
  <c r="D6" i="5"/>
  <c r="G13" i="5"/>
  <c r="G6" i="5" s="1"/>
  <c r="C42" i="5"/>
  <c r="E42" i="5"/>
  <c r="F42" i="5"/>
  <c r="D25" i="5"/>
  <c r="D16" i="5"/>
  <c r="G16" i="8"/>
  <c r="D42" i="5" l="1"/>
  <c r="D77" i="6"/>
  <c r="G5" i="6"/>
  <c r="G77" i="6" s="1"/>
  <c r="G42" i="5"/>
</calcChain>
</file>

<file path=xl/sharedStrings.xml><?xml version="1.0" encoding="utf-8"?>
<sst xmlns="http://schemas.openxmlformats.org/spreadsheetml/2006/main" count="228" uniqueCount="149">
  <si>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</si>
  <si>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</si>
  <si>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</si>
  <si>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</si>
  <si>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</si>
  <si>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</si>
  <si>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</si>
  <si>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</si>
  <si>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</si>
  <si>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</si>
  <si>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</si>
  <si>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</si>
  <si>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</si>
  <si>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</si>
  <si>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</si>
  <si>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</si>
  <si>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</si>
  <si>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</si>
  <si>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</si>
  <si>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</si>
  <si>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</si>
  <si>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</si>
  <si>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</si>
  <si>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</si>
  <si>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</si>
  <si>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</si>
  <si>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</si>
  <si>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</si>
  <si>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</si>
  <si>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</si>
  <si>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</si>
  <si>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</si>
  <si>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</si>
  <si>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</si>
  <si>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</si>
  <si>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</si>
  <si>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</si>
  <si>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</si>
  <si>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</si>
  <si>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</si>
  <si>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</si>
  <si>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</si>
  <si>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</si>
  <si>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</si>
  <si>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</si>
  <si>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</si>
  <si>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</si>
  <si>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</si>
  <si>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</si>
  <si>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</si>
  <si>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</si>
  <si>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</si>
  <si>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</si>
  <si>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</si>
  <si>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</si>
  <si>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</si>
  <si>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</si>
  <si>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</si>
  <si>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</si>
  <si>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</si>
  <si>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</si>
  <si>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</si>
  <si>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</si>
  <si>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</si>
  <si>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</si>
  <si>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</si>
  <si>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</si>
  <si>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</si>
  <si>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</si>
  <si>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</si>
  <si>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</si>
  <si>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</si>
  <si>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</si>
  <si>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</si>
  <si>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</si>
  <si>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</si>
  <si>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</si>
  <si>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</si>
  <si>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</si>
  <si>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</si>
  <si>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</si>
  <si>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</si>
  <si>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</si>
  <si>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</si>
  <si>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</si>
  <si>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</si>
  <si>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</si>
  <si>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</si>
  <si>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</si>
  <si>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</si>
  <si>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</si>
  <si>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</si>
  <si>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</si>
  <si>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</si>
  <si>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</si>
  <si>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</si>
  <si>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</si>
  <si>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</si>
  <si>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</si>
  <si>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</si>
  <si>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</si>
  <si>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</si>
  <si>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</si>
  <si>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</si>
  <si>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</si>
  <si>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</si>
  <si>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</si>
  <si>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</si>
  <si>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</si>
  <si>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</si>
  <si>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</si>
  <si>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</si>
  <si>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</si>
  <si>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</si>
  <si>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</si>
  <si>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</si>
  <si>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</si>
  <si>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</si>
  <si>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</si>
  <si>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</si>
  <si>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</si>
  <si>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</si>
  <si>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</si>
  <si>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</si>
  <si>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</si>
  <si>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</si>
  <si>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</si>
  <si>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</si>
  <si>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</si>
  <si>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Dependencia o Unidad Administrativa 5</t>
  </si>
  <si>
    <t>Sistema de Agua Potable y Alcantarillado de Romita, Gto.
Estado Analítico del Ejercicio del Presupuesto de Egresos
Clasificación por Objeto del Gasto (Capítulo y Concepto)
Del 1 de Enero al 30 de Junio de 2022</t>
  </si>
  <si>
    <t>Sistema de Agua Potable y Alcantarillado de Romita, Gto.
Estado Analítico del Ejercicio del Presupuesto de Egresos
Clasificación Económica (por Tipo de Gasto)
Del 1 de Enero al 30 de Junio de 2022</t>
  </si>
  <si>
    <t>31120-0101 ADMINISTRACIÓN</t>
  </si>
  <si>
    <t>31120-0201 OPERACIÓN</t>
  </si>
  <si>
    <t>31120-0301 CONSEJO DIRECTIVO</t>
  </si>
  <si>
    <t>31120-0401 PLANTA TRATADORA DE AGUA</t>
  </si>
  <si>
    <t>Sistema de Agua Potable y Alcantarillado de Romita, Gto.
Estado Analítico del Ejercicio del Presupuesto de Egresos
Clasificación Administrativa
Del 1 de Enero al 30 de Junio de 2022</t>
  </si>
  <si>
    <t>Sistema de Agua Potable y Alcantarillado de Romita, Gto.
Estado Analítico del Ejercicio del Presupuesto de Egresos
Clasificación Funcional (Finalidad y Función)
Del 1 de Enero al 30 de Junio de 2022</t>
  </si>
  <si>
    <t>___________________________________</t>
  </si>
  <si>
    <t>________________________________________</t>
  </si>
  <si>
    <t xml:space="preserve">            María Salinas Rangel</t>
  </si>
  <si>
    <t xml:space="preserve">                   Alejandro Bocanegra Sánchez</t>
  </si>
  <si>
    <t xml:space="preserve">      Presidenta del Consejo Directivo</t>
  </si>
  <si>
    <t xml:space="preserve">                   Tesorero del Consejo Directivo</t>
  </si>
  <si>
    <t>Gobierno (Federal/Estatal/Municipal) de Sistema de Agua Potable y Alcantarillado de Romita, Gto.
Estado Analítico del Ejercicio del Presupuesto de Egresos
Clasificación Administrativa
Del 1 de Enero al 30 de Junio de 2022</t>
  </si>
  <si>
    <t>Dependencia o Unidad Administrativa 8</t>
  </si>
  <si>
    <t>Órganos Autónomos</t>
  </si>
  <si>
    <t>Sector Paraestatal del Gobierno (Federal/Estatal/Municipal) de Sistema de Agua Potable y Alcantarillado de Romita, Gto.
Estado Analítico del Ejercicio del Presupuesto de Egresos
Clasificación Administrativa (Sector Paraestatal)
Del 1 de Enero al 30 de Junio de 2022</t>
  </si>
  <si>
    <t>Coordinación de la Politica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</si>
</sst>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8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Protection="1"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0" fillId="0" borderId="0" xfId="0" applyFont="1"/>
    <xf numFmtId="0" fontId="2" fillId="0" borderId="0" xfId="8" applyFont="1" applyBorder="1" applyAlignment="1" applyProtection="1">
      <alignment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12" xfId="9" applyFont="1" applyFill="1" applyBorder="1" applyAlignment="1">
      <alignment vertical="center"/>
    </xf>
    <xf numFmtId="0" fontId="6" fillId="2" borderId="14" xfId="9" applyFont="1" applyFill="1" applyBorder="1" applyAlignment="1">
      <alignment horizontal="center" vertical="center"/>
    </xf>
    <xf numFmtId="0" fontId="6" fillId="2" borderId="13" xfId="9" applyFont="1" applyFill="1" applyBorder="1" applyAlignment="1">
      <alignment vertical="center"/>
    </xf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6" fillId="0" borderId="5" xfId="0" applyFont="1" applyFill="1" applyBorder="1" applyAlignment="1" applyProtection="1">
      <alignment horizontal="center"/>
      <protection locked="0"/>
    </xf>
    <xf numFmtId="0" fontId="2" fillId="0" borderId="12" xfId="0" applyFont="1" applyBorder="1" applyProtection="1">
      <protection locked="0"/>
    </xf>
    <xf numFmtId="0" fontId="6" fillId="2" borderId="12" xfId="9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Protection="1">
      <protection locked="0"/>
    </xf>
    <xf numFmtId="4" fontId="6" fillId="0" borderId="0" xfId="0" applyNumberFormat="1" applyFont="1" applyFill="1" applyBorder="1" applyProtection="1">
      <protection locked="0"/>
    </xf>
    <xf numFmtId="0" fontId="2" fillId="0" borderId="2" xfId="0" applyFont="1" applyBorder="1" applyAlignment="1">
      <alignment horizontal="left" indent="1"/>
    </xf>
    <xf numFmtId="0" fontId="2" fillId="0" borderId="15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1" xfId="0" applyFont="1" applyBorder="1" applyProtection="1"/>
    <xf numFmtId="4" fontId="2" fillId="0" borderId="4" xfId="0" applyNumberFormat="1" applyFont="1" applyBorder="1" applyProtection="1">
      <protection locked="0"/>
    </xf>
    <xf numFmtId="4" fontId="6" fillId="0" borderId="6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2" fillId="0" borderId="5" xfId="0" applyFont="1" applyBorder="1" applyProtection="1"/>
    <xf numFmtId="4" fontId="2" fillId="0" borderId="6" xfId="0" applyNumberFormat="1" applyFont="1" applyBorder="1" applyProtection="1">
      <protection locked="0"/>
    </xf>
    <xf numFmtId="4" fontId="2" fillId="0" borderId="7" xfId="0" applyNumberFormat="1" applyFont="1" applyBorder="1" applyProtection="1">
      <protection locked="0"/>
    </xf>
    <xf numFmtId="0" fontId="6" fillId="2" borderId="14" xfId="9" applyFont="1" applyFill="1" applyBorder="1" applyAlignment="1">
      <alignment horizontal="center" vertical="center"/>
    </xf>
    <xf numFmtId="0" fontId="6" fillId="2" borderId="12" xfId="9" applyFont="1" applyFill="1" applyBorder="1" applyAlignment="1">
      <alignment horizontal="center" vertical="center"/>
    </xf>
    <xf numFmtId="0" fontId="6" fillId="2" borderId="13" xfId="9" applyFont="1" applyFill="1" applyBorder="1" applyAlignment="1">
      <alignment horizontal="center" vertical="center"/>
    </xf>
    <xf numFmtId="0" fontId="6" fillId="0" borderId="2" xfId="9" applyFont="1" applyFill="1" applyBorder="1" applyAlignment="1" applyProtection="1">
      <alignment horizontal="center" vertical="center" wrapText="1"/>
      <protection locked="0"/>
    </xf>
    <xf numFmtId="0" fontId="6" fillId="0" borderId="10" xfId="9" applyFont="1" applyFill="1" applyBorder="1" applyAlignment="1" applyProtection="1">
      <alignment horizontal="center" vertical="center" wrapText="1"/>
      <protection locked="0"/>
    </xf>
    <xf numFmtId="0" fontId="6" fillId="0" borderId="3" xfId="9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6" fillId="0" borderId="14" xfId="9" applyNumberFormat="1" applyFont="1" applyFill="1" applyBorder="1" applyAlignment="1">
      <alignment horizontal="center" vertical="center" wrapText="1"/>
    </xf>
    <xf numFmtId="0" fontId="6" fillId="0" borderId="1" xfId="9" applyFont="1" applyFill="1" applyBorder="1" applyAlignment="1">
      <alignment horizontal="center" vertical="center"/>
    </xf>
    <xf numFmtId="0" fontId="0" fillId="0" borderId="1" xfId="0" applyBorder="1" applyAlignment="1" applyProtection="1">
      <alignment wrapText="1"/>
      <protection locked="0"/>
    </xf>
    <xf numFmtId="4" fontId="6" fillId="0" borderId="4" xfId="0" applyNumberFormat="1" applyFon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6" fillId="0" borderId="4" xfId="9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Protection="1">
      <protection locked="0"/>
    </xf>
    <xf numFmtId="0" fontId="6" fillId="0" borderId="12" xfId="9" applyNumberFormat="1" applyFont="1" applyFill="1" applyBorder="1" applyAlignment="1">
      <alignment horizontal="center" vertical="center" wrapText="1"/>
    </xf>
    <xf numFmtId="0" fontId="0" fillId="0" borderId="14" xfId="0" applyBorder="1" applyProtection="1">
      <protection locked="0"/>
    </xf>
    <xf numFmtId="0" fontId="0" fillId="0" borderId="13" xfId="0" applyBorder="1" applyProtection="1">
      <protection locked="0"/>
    </xf>
    <xf numFmtId="0" fontId="6" fillId="0" borderId="0" xfId="9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7" fillId="0" borderId="2" xfId="9" applyFont="1" applyFill="1" applyBorder="1" applyAlignment="1" applyProtection="1">
      <alignment horizontal="center" vertical="center" wrapText="1"/>
      <protection locked="0"/>
    </xf>
    <xf numFmtId="0" fontId="7" fillId="0" borderId="10" xfId="9" applyFont="1" applyFill="1" applyBorder="1" applyAlignment="1" applyProtection="1">
      <alignment horizontal="center" vertical="center" wrapText="1"/>
      <protection locked="0"/>
    </xf>
    <xf numFmtId="0" fontId="7" fillId="0" borderId="3" xfId="9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Protection="1">
      <protection locked="0"/>
    </xf>
    <xf numFmtId="0" fontId="6" fillId="2" borderId="9" xfId="9" applyFont="1" applyFill="1" applyBorder="1" applyAlignment="1">
      <alignment horizontal="center" vertical="center"/>
    </xf>
    <xf numFmtId="0" fontId="6" fillId="2" borderId="10" xfId="9" applyFont="1" applyFill="1" applyBorder="1" applyAlignment="1">
      <alignment horizontal="center" vertical="center"/>
    </xf>
    <xf numFmtId="0" fontId="6" fillId="2" borderId="11" xfId="9" applyFont="1" applyFill="1" applyBorder="1" applyAlignment="1">
      <alignment horizontal="center" vertical="center"/>
    </xf>
    <xf numFmtId="0" fontId="2" fillId="0" borderId="12" xfId="9" applyFont="1" applyFill="1" applyBorder="1" applyAlignment="1">
      <alignment horizontal="center" vertical="center"/>
    </xf>
    <xf numFmtId="0" fontId="2" fillId="0" borderId="14" xfId="0" applyFont="1" applyFill="1" applyBorder="1" applyProtection="1">
      <protection locked="0"/>
    </xf>
    <xf numFmtId="0" fontId="6" fillId="0" borderId="9" xfId="0" applyFont="1" applyBorder="1" applyAlignment="1" applyProtection="1">
      <alignment horizontal="left" indent="1"/>
      <protection locked="0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6" fillId="0" borderId="9" xfId="0" applyFont="1" applyBorder="1" applyAlignment="1" applyProtection="1">
      <alignment horizontal="left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showGridLines="0" topLeftCell="A61" workbookViewId="0">
      <selection activeCell="C15" sqref="C15"/>
    </sheetView>
  </sheetViews>
  <sheetFormatPr baseColWidth="10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50.1" customHeight="1" x14ac:dyDescent="0.2">
      <c r="A1" s="21" t="s">
        <v>130</v>
      </c>
      <c r="B1" s="22"/>
      <c r="C1" s="22"/>
      <c r="D1" s="22"/>
      <c r="E1" s="22"/>
      <c r="F1" s="22"/>
      <c r="G1" s="23"/>
    </row>
    <row r="2" spans="1:7" x14ac:dyDescent="0.2">
      <c r="A2" s="26"/>
      <c r="B2" s="21" t="s">
        <v>60</v>
      </c>
      <c r="C2" s="22"/>
      <c r="D2" s="22"/>
      <c r="E2" s="22"/>
      <c r="F2" s="23"/>
      <c r="G2" s="24" t="s">
        <v>59</v>
      </c>
    </row>
    <row r="3" spans="1:7" ht="24.95" customHeight="1" x14ac:dyDescent="0.2">
      <c r="A3" s="27" t="s">
        <v>54</v>
      </c>
      <c r="B3" s="5" t="s">
        <v>55</v>
      </c>
      <c r="C3" s="5" t="s">
        <v>125</v>
      </c>
      <c r="D3" s="5" t="s">
        <v>56</v>
      </c>
      <c r="E3" s="5" t="s">
        <v>57</v>
      </c>
      <c r="F3" s="5" t="s">
        <v>58</v>
      </c>
      <c r="G3" s="25"/>
    </row>
    <row r="4" spans="1:7" x14ac:dyDescent="0.2">
      <c r="A4" s="28"/>
      <c r="B4" s="6">
        <v>1</v>
      </c>
      <c r="C4" s="6">
        <v>2</v>
      </c>
      <c r="D4" s="6" t="s">
        <v>126</v>
      </c>
      <c r="E4" s="6">
        <v>4</v>
      </c>
      <c r="F4" s="6">
        <v>5</v>
      </c>
      <c r="G4" s="6" t="s">
        <v>127</v>
      </c>
    </row>
    <row r="5" spans="1:7" x14ac:dyDescent="0.2">
      <c r="A5" s="29" t="s">
        <v>61</v>
      </c>
      <c r="B5" s="10">
        <f>SUM(B6:B12)</f>
        <v>10684801.820000002</v>
      </c>
      <c r="C5" s="10">
        <f>SUM(C6:C12)</f>
        <v>844058.88</v>
      </c>
      <c r="D5" s="10">
        <f>B5+C5</f>
        <v>11528860.700000003</v>
      </c>
      <c r="E5" s="10">
        <f>SUM(E6:E12)</f>
        <v>5157799.43</v>
      </c>
      <c r="F5" s="10">
        <f>SUM(F6:F12)</f>
        <v>5163798.62</v>
      </c>
      <c r="G5" s="10">
        <f>D5-E5</f>
        <v>6371061.2700000033</v>
      </c>
    </row>
    <row r="6" spans="1:7" x14ac:dyDescent="0.2">
      <c r="A6" s="30" t="s">
        <v>70</v>
      </c>
      <c r="B6" s="7">
        <v>5476171.6500000004</v>
      </c>
      <c r="C6" s="7">
        <v>0</v>
      </c>
      <c r="D6" s="7">
        <f t="shared" ref="D6:D69" si="0">B6+C6</f>
        <v>5476171.6500000004</v>
      </c>
      <c r="E6" s="7">
        <v>2394953.9900000002</v>
      </c>
      <c r="F6" s="7">
        <v>2394953.9900000002</v>
      </c>
      <c r="G6" s="7">
        <f t="shared" ref="G6:G69" si="1">D6-E6</f>
        <v>3081217.66</v>
      </c>
    </row>
    <row r="7" spans="1:7" x14ac:dyDescent="0.2">
      <c r="A7" s="30" t="s">
        <v>71</v>
      </c>
      <c r="B7" s="7">
        <v>397963.94</v>
      </c>
      <c r="C7" s="7">
        <v>0</v>
      </c>
      <c r="D7" s="7">
        <f t="shared" si="0"/>
        <v>397963.94</v>
      </c>
      <c r="E7" s="7">
        <v>187162.34</v>
      </c>
      <c r="F7" s="7">
        <v>187162.34</v>
      </c>
      <c r="G7" s="7">
        <f t="shared" si="1"/>
        <v>210801.6</v>
      </c>
    </row>
    <row r="8" spans="1:7" x14ac:dyDescent="0.2">
      <c r="A8" s="30" t="s">
        <v>72</v>
      </c>
      <c r="B8" s="7">
        <v>1475130.78</v>
      </c>
      <c r="C8" s="7">
        <v>0</v>
      </c>
      <c r="D8" s="7">
        <f t="shared" si="0"/>
        <v>1475130.78</v>
      </c>
      <c r="E8" s="7">
        <v>403032.56</v>
      </c>
      <c r="F8" s="7">
        <v>403032.87</v>
      </c>
      <c r="G8" s="7">
        <f t="shared" si="1"/>
        <v>1072098.22</v>
      </c>
    </row>
    <row r="9" spans="1:7" x14ac:dyDescent="0.2">
      <c r="A9" s="30" t="s">
        <v>34</v>
      </c>
      <c r="B9" s="7">
        <v>1171661</v>
      </c>
      <c r="C9" s="7">
        <v>0</v>
      </c>
      <c r="D9" s="7">
        <f t="shared" si="0"/>
        <v>1171661</v>
      </c>
      <c r="E9" s="7">
        <v>439147.42</v>
      </c>
      <c r="F9" s="7">
        <v>439147.42</v>
      </c>
      <c r="G9" s="7">
        <f t="shared" si="1"/>
        <v>732513.58000000007</v>
      </c>
    </row>
    <row r="10" spans="1:7" x14ac:dyDescent="0.2">
      <c r="A10" s="30" t="s">
        <v>73</v>
      </c>
      <c r="B10" s="7">
        <v>1068640.1200000001</v>
      </c>
      <c r="C10" s="7">
        <v>844058.88</v>
      </c>
      <c r="D10" s="7">
        <f t="shared" si="0"/>
        <v>1912699</v>
      </c>
      <c r="E10" s="7">
        <v>1264573.46</v>
      </c>
      <c r="F10" s="7">
        <v>1270572.3400000001</v>
      </c>
      <c r="G10" s="7">
        <f t="shared" si="1"/>
        <v>648125.54</v>
      </c>
    </row>
    <row r="11" spans="1:7" x14ac:dyDescent="0.2">
      <c r="A11" s="30" t="s">
        <v>35</v>
      </c>
      <c r="B11" s="7">
        <v>0</v>
      </c>
      <c r="C11" s="7">
        <v>0</v>
      </c>
      <c r="D11" s="7">
        <f t="shared" si="0"/>
        <v>0</v>
      </c>
      <c r="E11" s="7">
        <v>0</v>
      </c>
      <c r="F11" s="7">
        <v>0</v>
      </c>
      <c r="G11" s="7">
        <f t="shared" si="1"/>
        <v>0</v>
      </c>
    </row>
    <row r="12" spans="1:7" x14ac:dyDescent="0.2">
      <c r="A12" s="30" t="s">
        <v>74</v>
      </c>
      <c r="B12" s="7">
        <v>1095234.33</v>
      </c>
      <c r="C12" s="7">
        <v>0</v>
      </c>
      <c r="D12" s="7">
        <f t="shared" si="0"/>
        <v>1095234.33</v>
      </c>
      <c r="E12" s="7">
        <v>468929.66</v>
      </c>
      <c r="F12" s="7">
        <v>468929.66</v>
      </c>
      <c r="G12" s="7">
        <f t="shared" si="1"/>
        <v>626304.67000000016</v>
      </c>
    </row>
    <row r="13" spans="1:7" x14ac:dyDescent="0.2">
      <c r="A13" s="29" t="s">
        <v>62</v>
      </c>
      <c r="B13" s="11">
        <f>SUM(B14:B22)</f>
        <v>2059092.24</v>
      </c>
      <c r="C13" s="11">
        <f>SUM(C14:C22)</f>
        <v>266500</v>
      </c>
      <c r="D13" s="11">
        <f t="shared" si="0"/>
        <v>2325592.2400000002</v>
      </c>
      <c r="E13" s="11">
        <f>SUM(E14:E22)</f>
        <v>1421907.3900000001</v>
      </c>
      <c r="F13" s="11">
        <f>SUM(F14:F22)</f>
        <v>1415908.5099999998</v>
      </c>
      <c r="G13" s="11">
        <f t="shared" si="1"/>
        <v>903684.85000000009</v>
      </c>
    </row>
    <row r="14" spans="1:7" x14ac:dyDescent="0.2">
      <c r="A14" s="30" t="s">
        <v>75</v>
      </c>
      <c r="B14" s="7">
        <v>124959.03</v>
      </c>
      <c r="C14" s="7">
        <v>0</v>
      </c>
      <c r="D14" s="7">
        <f t="shared" si="0"/>
        <v>124959.03</v>
      </c>
      <c r="E14" s="7">
        <v>38947.24</v>
      </c>
      <c r="F14" s="7">
        <v>38947.24</v>
      </c>
      <c r="G14" s="7">
        <f t="shared" si="1"/>
        <v>86011.790000000008</v>
      </c>
    </row>
    <row r="15" spans="1:7" x14ac:dyDescent="0.2">
      <c r="A15" s="30" t="s">
        <v>76</v>
      </c>
      <c r="B15" s="7">
        <v>15584</v>
      </c>
      <c r="C15" s="7">
        <v>7500</v>
      </c>
      <c r="D15" s="7">
        <f t="shared" si="0"/>
        <v>23084</v>
      </c>
      <c r="E15" s="7">
        <v>14943.77</v>
      </c>
      <c r="F15" s="7">
        <v>14943.77</v>
      </c>
      <c r="G15" s="7">
        <f t="shared" si="1"/>
        <v>8140.23</v>
      </c>
    </row>
    <row r="16" spans="1:7" x14ac:dyDescent="0.2">
      <c r="A16" s="30" t="s">
        <v>77</v>
      </c>
      <c r="B16" s="7">
        <v>315000</v>
      </c>
      <c r="C16" s="7">
        <v>0</v>
      </c>
      <c r="D16" s="7">
        <f t="shared" si="0"/>
        <v>315000</v>
      </c>
      <c r="E16" s="7">
        <v>132625</v>
      </c>
      <c r="F16" s="7">
        <v>132625</v>
      </c>
      <c r="G16" s="7">
        <f t="shared" si="1"/>
        <v>182375</v>
      </c>
    </row>
    <row r="17" spans="1:7" x14ac:dyDescent="0.2">
      <c r="A17" s="30" t="s">
        <v>78</v>
      </c>
      <c r="B17" s="7">
        <v>762449.21</v>
      </c>
      <c r="C17" s="7">
        <v>250000</v>
      </c>
      <c r="D17" s="7">
        <f t="shared" si="0"/>
        <v>1012449.21</v>
      </c>
      <c r="E17" s="7">
        <v>740656.85</v>
      </c>
      <c r="F17" s="7">
        <v>740656.85</v>
      </c>
      <c r="G17" s="7">
        <f t="shared" si="1"/>
        <v>271792.36</v>
      </c>
    </row>
    <row r="18" spans="1:7" x14ac:dyDescent="0.2">
      <c r="A18" s="30" t="s">
        <v>79</v>
      </c>
      <c r="B18" s="7">
        <v>3500</v>
      </c>
      <c r="C18" s="7">
        <v>0</v>
      </c>
      <c r="D18" s="7">
        <f t="shared" si="0"/>
        <v>3500</v>
      </c>
      <c r="E18" s="7">
        <v>0</v>
      </c>
      <c r="F18" s="7">
        <v>0</v>
      </c>
      <c r="G18" s="7">
        <f t="shared" si="1"/>
        <v>3500</v>
      </c>
    </row>
    <row r="19" spans="1:7" x14ac:dyDescent="0.2">
      <c r="A19" s="30" t="s">
        <v>80</v>
      </c>
      <c r="B19" s="7">
        <v>617800</v>
      </c>
      <c r="C19" s="7">
        <v>-51000</v>
      </c>
      <c r="D19" s="7">
        <f t="shared" si="0"/>
        <v>566800</v>
      </c>
      <c r="E19" s="7">
        <v>357234.61</v>
      </c>
      <c r="F19" s="7">
        <v>351235.73</v>
      </c>
      <c r="G19" s="7">
        <f t="shared" si="1"/>
        <v>209565.39</v>
      </c>
    </row>
    <row r="20" spans="1:7" x14ac:dyDescent="0.2">
      <c r="A20" s="30" t="s">
        <v>81</v>
      </c>
      <c r="B20" s="7">
        <v>83800</v>
      </c>
      <c r="C20" s="7">
        <v>0</v>
      </c>
      <c r="D20" s="7">
        <f t="shared" si="0"/>
        <v>83800</v>
      </c>
      <c r="E20" s="7">
        <v>35620.800000000003</v>
      </c>
      <c r="F20" s="7">
        <v>35620.800000000003</v>
      </c>
      <c r="G20" s="7">
        <f t="shared" si="1"/>
        <v>48179.199999999997</v>
      </c>
    </row>
    <row r="21" spans="1:7" x14ac:dyDescent="0.2">
      <c r="A21" s="30" t="s">
        <v>82</v>
      </c>
      <c r="B21" s="7">
        <v>0</v>
      </c>
      <c r="C21" s="7">
        <v>0</v>
      </c>
      <c r="D21" s="7">
        <f t="shared" si="0"/>
        <v>0</v>
      </c>
      <c r="E21" s="7">
        <v>0</v>
      </c>
      <c r="F21" s="7">
        <v>0</v>
      </c>
      <c r="G21" s="7">
        <f t="shared" si="1"/>
        <v>0</v>
      </c>
    </row>
    <row r="22" spans="1:7" x14ac:dyDescent="0.2">
      <c r="A22" s="30" t="s">
        <v>83</v>
      </c>
      <c r="B22" s="7">
        <v>136000</v>
      </c>
      <c r="C22" s="7">
        <v>60000</v>
      </c>
      <c r="D22" s="7">
        <f t="shared" si="0"/>
        <v>196000</v>
      </c>
      <c r="E22" s="7">
        <v>101879.12</v>
      </c>
      <c r="F22" s="7">
        <v>101879.12</v>
      </c>
      <c r="G22" s="7">
        <f t="shared" si="1"/>
        <v>94120.88</v>
      </c>
    </row>
    <row r="23" spans="1:7" x14ac:dyDescent="0.2">
      <c r="A23" s="29" t="s">
        <v>63</v>
      </c>
      <c r="B23" s="11">
        <f>SUM(B24:B32)</f>
        <v>5979508</v>
      </c>
      <c r="C23" s="11">
        <f>SUM(C24:C32)</f>
        <v>-33043.03</v>
      </c>
      <c r="D23" s="11">
        <f t="shared" si="0"/>
        <v>5946464.9699999997</v>
      </c>
      <c r="E23" s="11">
        <f>SUM(E24:E32)</f>
        <v>2580557.2399999998</v>
      </c>
      <c r="F23" s="11">
        <f>SUM(F24:F32)</f>
        <v>2580556.9299999997</v>
      </c>
      <c r="G23" s="11">
        <f t="shared" si="1"/>
        <v>3365907.73</v>
      </c>
    </row>
    <row r="24" spans="1:7" x14ac:dyDescent="0.2">
      <c r="A24" s="30" t="s">
        <v>84</v>
      </c>
      <c r="B24" s="7">
        <v>2989933</v>
      </c>
      <c r="C24" s="7">
        <v>17350</v>
      </c>
      <c r="D24" s="7">
        <f t="shared" si="0"/>
        <v>3007283</v>
      </c>
      <c r="E24" s="7">
        <v>1457444.61</v>
      </c>
      <c r="F24" s="7">
        <v>1457444.61</v>
      </c>
      <c r="G24" s="7">
        <f t="shared" si="1"/>
        <v>1549838.39</v>
      </c>
    </row>
    <row r="25" spans="1:7" x14ac:dyDescent="0.2">
      <c r="A25" s="30" t="s">
        <v>85</v>
      </c>
      <c r="B25" s="7">
        <v>260000</v>
      </c>
      <c r="C25" s="7">
        <v>-100000</v>
      </c>
      <c r="D25" s="7">
        <f t="shared" si="0"/>
        <v>160000</v>
      </c>
      <c r="E25" s="7">
        <v>126020</v>
      </c>
      <c r="F25" s="7">
        <v>126020</v>
      </c>
      <c r="G25" s="7">
        <f t="shared" si="1"/>
        <v>33980</v>
      </c>
    </row>
    <row r="26" spans="1:7" x14ac:dyDescent="0.2">
      <c r="A26" s="30" t="s">
        <v>86</v>
      </c>
      <c r="B26" s="7">
        <v>567584</v>
      </c>
      <c r="C26" s="7">
        <v>126191.72</v>
      </c>
      <c r="D26" s="7">
        <f t="shared" si="0"/>
        <v>693775.72</v>
      </c>
      <c r="E26" s="7">
        <v>293782.59999999998</v>
      </c>
      <c r="F26" s="7">
        <v>293782.59999999998</v>
      </c>
      <c r="G26" s="7">
        <f t="shared" si="1"/>
        <v>399993.12</v>
      </c>
    </row>
    <row r="27" spans="1:7" x14ac:dyDescent="0.2">
      <c r="A27" s="30" t="s">
        <v>87</v>
      </c>
      <c r="B27" s="7">
        <v>346000</v>
      </c>
      <c r="C27" s="7">
        <v>0</v>
      </c>
      <c r="D27" s="7">
        <f t="shared" si="0"/>
        <v>346000</v>
      </c>
      <c r="E27" s="7">
        <v>79246.7</v>
      </c>
      <c r="F27" s="7">
        <v>79246.39</v>
      </c>
      <c r="G27" s="7">
        <f t="shared" si="1"/>
        <v>266753.3</v>
      </c>
    </row>
    <row r="28" spans="1:7" x14ac:dyDescent="0.2">
      <c r="A28" s="30" t="s">
        <v>88</v>
      </c>
      <c r="B28" s="7">
        <v>255000</v>
      </c>
      <c r="C28" s="7">
        <v>40000</v>
      </c>
      <c r="D28" s="7">
        <f t="shared" si="0"/>
        <v>295000</v>
      </c>
      <c r="E28" s="7">
        <v>151468.51</v>
      </c>
      <c r="F28" s="7">
        <v>151468.51</v>
      </c>
      <c r="G28" s="7">
        <f t="shared" si="1"/>
        <v>143531.49</v>
      </c>
    </row>
    <row r="29" spans="1:7" x14ac:dyDescent="0.2">
      <c r="A29" s="30" t="s">
        <v>89</v>
      </c>
      <c r="B29" s="7">
        <v>60000</v>
      </c>
      <c r="C29" s="7">
        <v>0</v>
      </c>
      <c r="D29" s="7">
        <f t="shared" si="0"/>
        <v>60000</v>
      </c>
      <c r="E29" s="7">
        <v>17200</v>
      </c>
      <c r="F29" s="7">
        <v>17200</v>
      </c>
      <c r="G29" s="7">
        <f t="shared" si="1"/>
        <v>42800</v>
      </c>
    </row>
    <row r="30" spans="1:7" x14ac:dyDescent="0.2">
      <c r="A30" s="30" t="s">
        <v>90</v>
      </c>
      <c r="B30" s="7">
        <v>2500</v>
      </c>
      <c r="C30" s="7">
        <v>0</v>
      </c>
      <c r="D30" s="7">
        <f t="shared" si="0"/>
        <v>2500</v>
      </c>
      <c r="E30" s="7">
        <v>760.76</v>
      </c>
      <c r="F30" s="7">
        <v>760.76</v>
      </c>
      <c r="G30" s="7">
        <f t="shared" si="1"/>
        <v>1739.24</v>
      </c>
    </row>
    <row r="31" spans="1:7" x14ac:dyDescent="0.2">
      <c r="A31" s="30" t="s">
        <v>91</v>
      </c>
      <c r="B31" s="7">
        <v>180000</v>
      </c>
      <c r="C31" s="7">
        <v>-116584.75</v>
      </c>
      <c r="D31" s="7">
        <f t="shared" si="0"/>
        <v>63415.25</v>
      </c>
      <c r="E31" s="7">
        <v>28780.17</v>
      </c>
      <c r="F31" s="7">
        <v>28780.17</v>
      </c>
      <c r="G31" s="7">
        <f t="shared" si="1"/>
        <v>34635.08</v>
      </c>
    </row>
    <row r="32" spans="1:7" x14ac:dyDescent="0.2">
      <c r="A32" s="30" t="s">
        <v>18</v>
      </c>
      <c r="B32" s="7">
        <v>1318491</v>
      </c>
      <c r="C32" s="7">
        <v>0</v>
      </c>
      <c r="D32" s="7">
        <f t="shared" si="0"/>
        <v>1318491</v>
      </c>
      <c r="E32" s="7">
        <v>425853.89</v>
      </c>
      <c r="F32" s="7">
        <v>425853.89</v>
      </c>
      <c r="G32" s="7">
        <f t="shared" si="1"/>
        <v>892637.11</v>
      </c>
    </row>
    <row r="33" spans="1:7" x14ac:dyDescent="0.2">
      <c r="A33" s="29" t="s">
        <v>64</v>
      </c>
      <c r="B33" s="11">
        <f>SUM(B34:B42)</f>
        <v>0</v>
      </c>
      <c r="C33" s="11">
        <f>SUM(C34:C42)</f>
        <v>0</v>
      </c>
      <c r="D33" s="11">
        <f t="shared" si="0"/>
        <v>0</v>
      </c>
      <c r="E33" s="11">
        <f>SUM(E34:E42)</f>
        <v>0</v>
      </c>
      <c r="F33" s="11">
        <f>SUM(F34:F42)</f>
        <v>0</v>
      </c>
      <c r="G33" s="11">
        <f t="shared" si="1"/>
        <v>0</v>
      </c>
    </row>
    <row r="34" spans="1:7" x14ac:dyDescent="0.2">
      <c r="A34" s="30" t="s">
        <v>92</v>
      </c>
      <c r="B34" s="7">
        <v>0</v>
      </c>
      <c r="C34" s="7">
        <v>0</v>
      </c>
      <c r="D34" s="7">
        <f t="shared" si="0"/>
        <v>0</v>
      </c>
      <c r="E34" s="7">
        <v>0</v>
      </c>
      <c r="F34" s="7">
        <v>0</v>
      </c>
      <c r="G34" s="7">
        <f t="shared" si="1"/>
        <v>0</v>
      </c>
    </row>
    <row r="35" spans="1:7" x14ac:dyDescent="0.2">
      <c r="A35" s="30" t="s">
        <v>93</v>
      </c>
      <c r="B35" s="7">
        <v>0</v>
      </c>
      <c r="C35" s="7">
        <v>0</v>
      </c>
      <c r="D35" s="7">
        <f t="shared" si="0"/>
        <v>0</v>
      </c>
      <c r="E35" s="7">
        <v>0</v>
      </c>
      <c r="F35" s="7">
        <v>0</v>
      </c>
      <c r="G35" s="7">
        <f t="shared" si="1"/>
        <v>0</v>
      </c>
    </row>
    <row r="36" spans="1:7" x14ac:dyDescent="0.2">
      <c r="A36" s="30" t="s">
        <v>94</v>
      </c>
      <c r="B36" s="7">
        <v>0</v>
      </c>
      <c r="C36" s="7">
        <v>0</v>
      </c>
      <c r="D36" s="7">
        <f t="shared" si="0"/>
        <v>0</v>
      </c>
      <c r="E36" s="7">
        <v>0</v>
      </c>
      <c r="F36" s="7">
        <v>0</v>
      </c>
      <c r="G36" s="7">
        <f t="shared" si="1"/>
        <v>0</v>
      </c>
    </row>
    <row r="37" spans="1:7" x14ac:dyDescent="0.2">
      <c r="A37" s="30" t="s">
        <v>95</v>
      </c>
      <c r="B37" s="7">
        <v>0</v>
      </c>
      <c r="C37" s="7">
        <v>0</v>
      </c>
      <c r="D37" s="7">
        <f t="shared" si="0"/>
        <v>0</v>
      </c>
      <c r="E37" s="7">
        <v>0</v>
      </c>
      <c r="F37" s="7">
        <v>0</v>
      </c>
      <c r="G37" s="7">
        <f t="shared" si="1"/>
        <v>0</v>
      </c>
    </row>
    <row r="38" spans="1:7" x14ac:dyDescent="0.2">
      <c r="A38" s="30" t="s">
        <v>40</v>
      </c>
      <c r="B38" s="7">
        <v>0</v>
      </c>
      <c r="C38" s="7">
        <v>0</v>
      </c>
      <c r="D38" s="7">
        <f t="shared" si="0"/>
        <v>0</v>
      </c>
      <c r="E38" s="7">
        <v>0</v>
      </c>
      <c r="F38" s="7">
        <v>0</v>
      </c>
      <c r="G38" s="7">
        <f t="shared" si="1"/>
        <v>0</v>
      </c>
    </row>
    <row r="39" spans="1:7" x14ac:dyDescent="0.2">
      <c r="A39" s="30" t="s">
        <v>96</v>
      </c>
      <c r="B39" s="7">
        <v>0</v>
      </c>
      <c r="C39" s="7">
        <v>0</v>
      </c>
      <c r="D39" s="7">
        <f t="shared" si="0"/>
        <v>0</v>
      </c>
      <c r="E39" s="7">
        <v>0</v>
      </c>
      <c r="F39" s="7">
        <v>0</v>
      </c>
      <c r="G39" s="7">
        <f t="shared" si="1"/>
        <v>0</v>
      </c>
    </row>
    <row r="40" spans="1:7" x14ac:dyDescent="0.2">
      <c r="A40" s="30" t="s">
        <v>97</v>
      </c>
      <c r="B40" s="7">
        <v>0</v>
      </c>
      <c r="C40" s="7">
        <v>0</v>
      </c>
      <c r="D40" s="7">
        <f t="shared" si="0"/>
        <v>0</v>
      </c>
      <c r="E40" s="7">
        <v>0</v>
      </c>
      <c r="F40" s="7">
        <v>0</v>
      </c>
      <c r="G40" s="7">
        <f t="shared" si="1"/>
        <v>0</v>
      </c>
    </row>
    <row r="41" spans="1:7" x14ac:dyDescent="0.2">
      <c r="A41" s="30" t="s">
        <v>36</v>
      </c>
      <c r="B41" s="7">
        <v>0</v>
      </c>
      <c r="C41" s="7">
        <v>0</v>
      </c>
      <c r="D41" s="7">
        <f t="shared" si="0"/>
        <v>0</v>
      </c>
      <c r="E41" s="7">
        <v>0</v>
      </c>
      <c r="F41" s="7">
        <v>0</v>
      </c>
      <c r="G41" s="7">
        <f t="shared" si="1"/>
        <v>0</v>
      </c>
    </row>
    <row r="42" spans="1:7" x14ac:dyDescent="0.2">
      <c r="A42" s="30" t="s">
        <v>98</v>
      </c>
      <c r="B42" s="7">
        <v>0</v>
      </c>
      <c r="C42" s="7">
        <v>0</v>
      </c>
      <c r="D42" s="7">
        <f t="shared" si="0"/>
        <v>0</v>
      </c>
      <c r="E42" s="7">
        <v>0</v>
      </c>
      <c r="F42" s="7">
        <v>0</v>
      </c>
      <c r="G42" s="7">
        <f t="shared" si="1"/>
        <v>0</v>
      </c>
    </row>
    <row r="43" spans="1:7" x14ac:dyDescent="0.2">
      <c r="A43" s="29" t="s">
        <v>65</v>
      </c>
      <c r="B43" s="11">
        <f>SUM(B44:B52)</f>
        <v>519000</v>
      </c>
      <c r="C43" s="11">
        <f>SUM(C44:C52)</f>
        <v>-392390</v>
      </c>
      <c r="D43" s="11">
        <f t="shared" si="0"/>
        <v>126610</v>
      </c>
      <c r="E43" s="11">
        <f>SUM(E44:E52)</f>
        <v>9835.34</v>
      </c>
      <c r="F43" s="11">
        <f>SUM(F44:F52)</f>
        <v>9835.34</v>
      </c>
      <c r="G43" s="11">
        <f t="shared" si="1"/>
        <v>116774.66</v>
      </c>
    </row>
    <row r="44" spans="1:7" x14ac:dyDescent="0.2">
      <c r="A44" s="30" t="s">
        <v>99</v>
      </c>
      <c r="B44" s="7">
        <v>30000</v>
      </c>
      <c r="C44" s="7">
        <v>0</v>
      </c>
      <c r="D44" s="7">
        <f t="shared" si="0"/>
        <v>30000</v>
      </c>
      <c r="E44" s="7">
        <v>0</v>
      </c>
      <c r="F44" s="7">
        <v>0</v>
      </c>
      <c r="G44" s="7">
        <f t="shared" si="1"/>
        <v>30000</v>
      </c>
    </row>
    <row r="45" spans="1:7" x14ac:dyDescent="0.2">
      <c r="A45" s="30" t="s">
        <v>100</v>
      </c>
      <c r="B45" s="7">
        <v>0</v>
      </c>
      <c r="C45" s="7">
        <v>0</v>
      </c>
      <c r="D45" s="7">
        <f t="shared" si="0"/>
        <v>0</v>
      </c>
      <c r="E45" s="7">
        <v>0</v>
      </c>
      <c r="F45" s="7">
        <v>0</v>
      </c>
      <c r="G45" s="7">
        <f t="shared" si="1"/>
        <v>0</v>
      </c>
    </row>
    <row r="46" spans="1:7" x14ac:dyDescent="0.2">
      <c r="A46" s="30" t="s">
        <v>101</v>
      </c>
      <c r="B46" s="7">
        <v>0</v>
      </c>
      <c r="C46" s="7">
        <v>0</v>
      </c>
      <c r="D46" s="7">
        <f t="shared" si="0"/>
        <v>0</v>
      </c>
      <c r="E46" s="7">
        <v>0</v>
      </c>
      <c r="F46" s="7">
        <v>0</v>
      </c>
      <c r="G46" s="7">
        <f t="shared" si="1"/>
        <v>0</v>
      </c>
    </row>
    <row r="47" spans="1:7" x14ac:dyDescent="0.2">
      <c r="A47" s="30" t="s">
        <v>102</v>
      </c>
      <c r="B47" s="7">
        <v>0</v>
      </c>
      <c r="C47" s="7">
        <v>0</v>
      </c>
      <c r="D47" s="7">
        <f t="shared" si="0"/>
        <v>0</v>
      </c>
      <c r="E47" s="7">
        <v>0</v>
      </c>
      <c r="F47" s="7">
        <v>0</v>
      </c>
      <c r="G47" s="7">
        <f t="shared" si="1"/>
        <v>0</v>
      </c>
    </row>
    <row r="48" spans="1:7" x14ac:dyDescent="0.2">
      <c r="A48" s="30" t="s">
        <v>103</v>
      </c>
      <c r="B48" s="7">
        <v>0</v>
      </c>
      <c r="C48" s="7">
        <v>0</v>
      </c>
      <c r="D48" s="7">
        <f t="shared" si="0"/>
        <v>0</v>
      </c>
      <c r="E48" s="7">
        <v>0</v>
      </c>
      <c r="F48" s="7">
        <v>0</v>
      </c>
      <c r="G48" s="7">
        <f t="shared" si="1"/>
        <v>0</v>
      </c>
    </row>
    <row r="49" spans="1:7" x14ac:dyDescent="0.2">
      <c r="A49" s="30" t="s">
        <v>104</v>
      </c>
      <c r="B49" s="7">
        <v>469000</v>
      </c>
      <c r="C49" s="7">
        <v>-382390</v>
      </c>
      <c r="D49" s="7">
        <f t="shared" si="0"/>
        <v>86610</v>
      </c>
      <c r="E49" s="7">
        <v>9835.34</v>
      </c>
      <c r="F49" s="7">
        <v>9835.34</v>
      </c>
      <c r="G49" s="7">
        <f t="shared" si="1"/>
        <v>76774.66</v>
      </c>
    </row>
    <row r="50" spans="1:7" x14ac:dyDescent="0.2">
      <c r="A50" s="30" t="s">
        <v>105</v>
      </c>
      <c r="B50" s="7">
        <v>0</v>
      </c>
      <c r="C50" s="7">
        <v>0</v>
      </c>
      <c r="D50" s="7">
        <f t="shared" si="0"/>
        <v>0</v>
      </c>
      <c r="E50" s="7">
        <v>0</v>
      </c>
      <c r="F50" s="7">
        <v>0</v>
      </c>
      <c r="G50" s="7">
        <f t="shared" si="1"/>
        <v>0</v>
      </c>
    </row>
    <row r="51" spans="1:7" x14ac:dyDescent="0.2">
      <c r="A51" s="30" t="s">
        <v>106</v>
      </c>
      <c r="B51" s="7">
        <v>0</v>
      </c>
      <c r="C51" s="7">
        <v>0</v>
      </c>
      <c r="D51" s="7">
        <f t="shared" si="0"/>
        <v>0</v>
      </c>
      <c r="E51" s="7">
        <v>0</v>
      </c>
      <c r="F51" s="7">
        <v>0</v>
      </c>
      <c r="G51" s="7">
        <f t="shared" si="1"/>
        <v>0</v>
      </c>
    </row>
    <row r="52" spans="1:7" x14ac:dyDescent="0.2">
      <c r="A52" s="30" t="s">
        <v>107</v>
      </c>
      <c r="B52" s="7">
        <v>20000</v>
      </c>
      <c r="C52" s="7">
        <v>-10000</v>
      </c>
      <c r="D52" s="7">
        <f t="shared" si="0"/>
        <v>10000</v>
      </c>
      <c r="E52" s="7">
        <v>0</v>
      </c>
      <c r="F52" s="7">
        <v>0</v>
      </c>
      <c r="G52" s="7">
        <f t="shared" si="1"/>
        <v>10000</v>
      </c>
    </row>
    <row r="53" spans="1:7" x14ac:dyDescent="0.2">
      <c r="A53" s="29" t="s">
        <v>66</v>
      </c>
      <c r="B53" s="11">
        <f>SUM(B54:B56)</f>
        <v>0</v>
      </c>
      <c r="C53" s="11">
        <f>SUM(C54:C56)</f>
        <v>0</v>
      </c>
      <c r="D53" s="11">
        <f t="shared" si="0"/>
        <v>0</v>
      </c>
      <c r="E53" s="11">
        <f>SUM(E54:E56)</f>
        <v>0</v>
      </c>
      <c r="F53" s="11">
        <f>SUM(F54:F56)</f>
        <v>0</v>
      </c>
      <c r="G53" s="11">
        <f t="shared" si="1"/>
        <v>0</v>
      </c>
    </row>
    <row r="54" spans="1:7" x14ac:dyDescent="0.2">
      <c r="A54" s="30" t="s">
        <v>108</v>
      </c>
      <c r="B54" s="7">
        <v>0</v>
      </c>
      <c r="C54" s="7">
        <v>0</v>
      </c>
      <c r="D54" s="7">
        <f t="shared" si="0"/>
        <v>0</v>
      </c>
      <c r="E54" s="7">
        <v>0</v>
      </c>
      <c r="F54" s="7">
        <v>0</v>
      </c>
      <c r="G54" s="7">
        <f t="shared" si="1"/>
        <v>0</v>
      </c>
    </row>
    <row r="55" spans="1:7" x14ac:dyDescent="0.2">
      <c r="A55" s="30" t="s">
        <v>109</v>
      </c>
      <c r="B55" s="7">
        <v>0</v>
      </c>
      <c r="C55" s="7">
        <v>0</v>
      </c>
      <c r="D55" s="7">
        <f t="shared" si="0"/>
        <v>0</v>
      </c>
      <c r="E55" s="7">
        <v>0</v>
      </c>
      <c r="F55" s="7">
        <v>0</v>
      </c>
      <c r="G55" s="7">
        <f t="shared" si="1"/>
        <v>0</v>
      </c>
    </row>
    <row r="56" spans="1:7" x14ac:dyDescent="0.2">
      <c r="A56" s="30" t="s">
        <v>110</v>
      </c>
      <c r="B56" s="7">
        <v>0</v>
      </c>
      <c r="C56" s="7">
        <v>0</v>
      </c>
      <c r="D56" s="7">
        <f t="shared" si="0"/>
        <v>0</v>
      </c>
      <c r="E56" s="7">
        <v>0</v>
      </c>
      <c r="F56" s="7">
        <v>0</v>
      </c>
      <c r="G56" s="7">
        <f t="shared" si="1"/>
        <v>0</v>
      </c>
    </row>
    <row r="57" spans="1:7" x14ac:dyDescent="0.2">
      <c r="A57" s="29" t="s">
        <v>67</v>
      </c>
      <c r="B57" s="11">
        <f>SUM(B58:B64)</f>
        <v>0</v>
      </c>
      <c r="C57" s="11">
        <f>SUM(C58:C64)</f>
        <v>0</v>
      </c>
      <c r="D57" s="11">
        <f t="shared" si="0"/>
        <v>0</v>
      </c>
      <c r="E57" s="11">
        <f>SUM(E58:E64)</f>
        <v>0</v>
      </c>
      <c r="F57" s="11">
        <f>SUM(F58:F64)</f>
        <v>0</v>
      </c>
      <c r="G57" s="11">
        <f t="shared" si="1"/>
        <v>0</v>
      </c>
    </row>
    <row r="58" spans="1:7" x14ac:dyDescent="0.2">
      <c r="A58" s="30" t="s">
        <v>111</v>
      </c>
      <c r="B58" s="7">
        <v>0</v>
      </c>
      <c r="C58" s="7">
        <v>0</v>
      </c>
      <c r="D58" s="7">
        <f t="shared" si="0"/>
        <v>0</v>
      </c>
      <c r="E58" s="7">
        <v>0</v>
      </c>
      <c r="F58" s="7">
        <v>0</v>
      </c>
      <c r="G58" s="7">
        <f t="shared" si="1"/>
        <v>0</v>
      </c>
    </row>
    <row r="59" spans="1:7" x14ac:dyDescent="0.2">
      <c r="A59" s="30" t="s">
        <v>112</v>
      </c>
      <c r="B59" s="7">
        <v>0</v>
      </c>
      <c r="C59" s="7">
        <v>0</v>
      </c>
      <c r="D59" s="7">
        <f t="shared" si="0"/>
        <v>0</v>
      </c>
      <c r="E59" s="7">
        <v>0</v>
      </c>
      <c r="F59" s="7">
        <v>0</v>
      </c>
      <c r="G59" s="7">
        <f t="shared" si="1"/>
        <v>0</v>
      </c>
    </row>
    <row r="60" spans="1:7" x14ac:dyDescent="0.2">
      <c r="A60" s="30" t="s">
        <v>113</v>
      </c>
      <c r="B60" s="7">
        <v>0</v>
      </c>
      <c r="C60" s="7">
        <v>0</v>
      </c>
      <c r="D60" s="7">
        <f t="shared" si="0"/>
        <v>0</v>
      </c>
      <c r="E60" s="7">
        <v>0</v>
      </c>
      <c r="F60" s="7">
        <v>0</v>
      </c>
      <c r="G60" s="7">
        <f t="shared" si="1"/>
        <v>0</v>
      </c>
    </row>
    <row r="61" spans="1:7" x14ac:dyDescent="0.2">
      <c r="A61" s="30" t="s">
        <v>114</v>
      </c>
      <c r="B61" s="7">
        <v>0</v>
      </c>
      <c r="C61" s="7">
        <v>0</v>
      </c>
      <c r="D61" s="7">
        <f t="shared" si="0"/>
        <v>0</v>
      </c>
      <c r="E61" s="7">
        <v>0</v>
      </c>
      <c r="F61" s="7">
        <v>0</v>
      </c>
      <c r="G61" s="7">
        <f t="shared" si="1"/>
        <v>0</v>
      </c>
    </row>
    <row r="62" spans="1:7" x14ac:dyDescent="0.2">
      <c r="A62" s="30" t="s">
        <v>115</v>
      </c>
      <c r="B62" s="7">
        <v>0</v>
      </c>
      <c r="C62" s="7">
        <v>0</v>
      </c>
      <c r="D62" s="7">
        <f t="shared" si="0"/>
        <v>0</v>
      </c>
      <c r="E62" s="7">
        <v>0</v>
      </c>
      <c r="F62" s="7">
        <v>0</v>
      </c>
      <c r="G62" s="7">
        <f t="shared" si="1"/>
        <v>0</v>
      </c>
    </row>
    <row r="63" spans="1:7" x14ac:dyDescent="0.2">
      <c r="A63" s="30" t="s">
        <v>116</v>
      </c>
      <c r="B63" s="7">
        <v>0</v>
      </c>
      <c r="C63" s="7">
        <v>0</v>
      </c>
      <c r="D63" s="7">
        <f t="shared" si="0"/>
        <v>0</v>
      </c>
      <c r="E63" s="7">
        <v>0</v>
      </c>
      <c r="F63" s="7">
        <v>0</v>
      </c>
      <c r="G63" s="7">
        <f t="shared" si="1"/>
        <v>0</v>
      </c>
    </row>
    <row r="64" spans="1:7" x14ac:dyDescent="0.2">
      <c r="A64" s="30" t="s">
        <v>117</v>
      </c>
      <c r="B64" s="7">
        <v>0</v>
      </c>
      <c r="C64" s="7">
        <v>0</v>
      </c>
      <c r="D64" s="7">
        <f t="shared" si="0"/>
        <v>0</v>
      </c>
      <c r="E64" s="7">
        <v>0</v>
      </c>
      <c r="F64" s="7">
        <v>0</v>
      </c>
      <c r="G64" s="7">
        <f t="shared" si="1"/>
        <v>0</v>
      </c>
    </row>
    <row r="65" spans="1:7" x14ac:dyDescent="0.2">
      <c r="A65" s="29" t="s">
        <v>68</v>
      </c>
      <c r="B65" s="11">
        <f>SUM(B66:B68)</f>
        <v>0</v>
      </c>
      <c r="C65" s="11">
        <f>SUM(C66:C68)</f>
        <v>138933.03</v>
      </c>
      <c r="D65" s="11">
        <f t="shared" si="0"/>
        <v>138933.03</v>
      </c>
      <c r="E65" s="11">
        <f>SUM(E66:E68)</f>
        <v>138933.03</v>
      </c>
      <c r="F65" s="11">
        <f>SUM(F66:F68)</f>
        <v>138933.03</v>
      </c>
      <c r="G65" s="11">
        <f t="shared" si="1"/>
        <v>0</v>
      </c>
    </row>
    <row r="66" spans="1:7" x14ac:dyDescent="0.2">
      <c r="A66" s="30" t="s">
        <v>37</v>
      </c>
      <c r="B66" s="7">
        <v>0</v>
      </c>
      <c r="C66" s="7">
        <v>0</v>
      </c>
      <c r="D66" s="7">
        <f t="shared" si="0"/>
        <v>0</v>
      </c>
      <c r="E66" s="7">
        <v>0</v>
      </c>
      <c r="F66" s="7">
        <v>0</v>
      </c>
      <c r="G66" s="7">
        <f t="shared" si="1"/>
        <v>0</v>
      </c>
    </row>
    <row r="67" spans="1:7" x14ac:dyDescent="0.2">
      <c r="A67" s="30" t="s">
        <v>38</v>
      </c>
      <c r="B67" s="7">
        <v>0</v>
      </c>
      <c r="C67" s="7">
        <v>0</v>
      </c>
      <c r="D67" s="7">
        <f t="shared" si="0"/>
        <v>0</v>
      </c>
      <c r="E67" s="7">
        <v>0</v>
      </c>
      <c r="F67" s="7">
        <v>0</v>
      </c>
      <c r="G67" s="7">
        <f t="shared" si="1"/>
        <v>0</v>
      </c>
    </row>
    <row r="68" spans="1:7" x14ac:dyDescent="0.2">
      <c r="A68" s="30" t="s">
        <v>39</v>
      </c>
      <c r="B68" s="7">
        <v>0</v>
      </c>
      <c r="C68" s="7">
        <v>138933.03</v>
      </c>
      <c r="D68" s="7">
        <f t="shared" si="0"/>
        <v>138933.03</v>
      </c>
      <c r="E68" s="7">
        <v>138933.03</v>
      </c>
      <c r="F68" s="7">
        <v>138933.03</v>
      </c>
      <c r="G68" s="7">
        <f t="shared" si="1"/>
        <v>0</v>
      </c>
    </row>
    <row r="69" spans="1:7" x14ac:dyDescent="0.2">
      <c r="A69" s="29" t="s">
        <v>69</v>
      </c>
      <c r="B69" s="11">
        <f>SUM(B70:B76)</f>
        <v>0</v>
      </c>
      <c r="C69" s="11">
        <f>SUM(C70:C76)</f>
        <v>0</v>
      </c>
      <c r="D69" s="11">
        <f t="shared" si="0"/>
        <v>0</v>
      </c>
      <c r="E69" s="11">
        <f>SUM(E70:E76)</f>
        <v>0</v>
      </c>
      <c r="F69" s="11">
        <f>SUM(F70:F76)</f>
        <v>0</v>
      </c>
      <c r="G69" s="11">
        <f t="shared" si="1"/>
        <v>0</v>
      </c>
    </row>
    <row r="70" spans="1:7" x14ac:dyDescent="0.2">
      <c r="A70" s="30" t="s">
        <v>118</v>
      </c>
      <c r="B70" s="7">
        <v>0</v>
      </c>
      <c r="C70" s="7">
        <v>0</v>
      </c>
      <c r="D70" s="7">
        <f t="shared" ref="D70:D76" si="2">B70+C70</f>
        <v>0</v>
      </c>
      <c r="E70" s="7">
        <v>0</v>
      </c>
      <c r="F70" s="7">
        <v>0</v>
      </c>
      <c r="G70" s="7">
        <f t="shared" ref="G70:G76" si="3">D70-E70</f>
        <v>0</v>
      </c>
    </row>
    <row r="71" spans="1:7" x14ac:dyDescent="0.2">
      <c r="A71" s="30" t="s">
        <v>119</v>
      </c>
      <c r="B71" s="7">
        <v>0</v>
      </c>
      <c r="C71" s="7">
        <v>0</v>
      </c>
      <c r="D71" s="7">
        <f t="shared" si="2"/>
        <v>0</v>
      </c>
      <c r="E71" s="7">
        <v>0</v>
      </c>
      <c r="F71" s="7">
        <v>0</v>
      </c>
      <c r="G71" s="7">
        <f t="shared" si="3"/>
        <v>0</v>
      </c>
    </row>
    <row r="72" spans="1:7" x14ac:dyDescent="0.2">
      <c r="A72" s="30" t="s">
        <v>120</v>
      </c>
      <c r="B72" s="7">
        <v>0</v>
      </c>
      <c r="C72" s="7">
        <v>0</v>
      </c>
      <c r="D72" s="7">
        <f t="shared" si="2"/>
        <v>0</v>
      </c>
      <c r="E72" s="7">
        <v>0</v>
      </c>
      <c r="F72" s="7">
        <v>0</v>
      </c>
      <c r="G72" s="7">
        <f t="shared" si="3"/>
        <v>0</v>
      </c>
    </row>
    <row r="73" spans="1:7" x14ac:dyDescent="0.2">
      <c r="A73" s="30" t="s">
        <v>121</v>
      </c>
      <c r="B73" s="7">
        <v>0</v>
      </c>
      <c r="C73" s="7">
        <v>0</v>
      </c>
      <c r="D73" s="7">
        <f t="shared" si="2"/>
        <v>0</v>
      </c>
      <c r="E73" s="7">
        <v>0</v>
      </c>
      <c r="F73" s="7">
        <v>0</v>
      </c>
      <c r="G73" s="7">
        <f t="shared" si="3"/>
        <v>0</v>
      </c>
    </row>
    <row r="74" spans="1:7" x14ac:dyDescent="0.2">
      <c r="A74" s="30" t="s">
        <v>122</v>
      </c>
      <c r="B74" s="7">
        <v>0</v>
      </c>
      <c r="C74" s="7">
        <v>0</v>
      </c>
      <c r="D74" s="7">
        <f t="shared" si="2"/>
        <v>0</v>
      </c>
      <c r="E74" s="7">
        <v>0</v>
      </c>
      <c r="F74" s="7">
        <v>0</v>
      </c>
      <c r="G74" s="7">
        <f t="shared" si="3"/>
        <v>0</v>
      </c>
    </row>
    <row r="75" spans="1:7" x14ac:dyDescent="0.2">
      <c r="A75" s="30" t="s">
        <v>123</v>
      </c>
      <c r="B75" s="7">
        <v>0</v>
      </c>
      <c r="C75" s="7">
        <v>0</v>
      </c>
      <c r="D75" s="7">
        <f t="shared" si="2"/>
        <v>0</v>
      </c>
      <c r="E75" s="7">
        <v>0</v>
      </c>
      <c r="F75" s="7">
        <v>0</v>
      </c>
      <c r="G75" s="7">
        <f t="shared" si="3"/>
        <v>0</v>
      </c>
    </row>
    <row r="76" spans="1:7" x14ac:dyDescent="0.2">
      <c r="A76" s="31" t="s">
        <v>124</v>
      </c>
      <c r="B76" s="12">
        <v>0</v>
      </c>
      <c r="C76" s="12">
        <v>0</v>
      </c>
      <c r="D76" s="12">
        <f t="shared" si="2"/>
        <v>0</v>
      </c>
      <c r="E76" s="12">
        <v>0</v>
      </c>
      <c r="F76" s="12">
        <v>0</v>
      </c>
      <c r="G76" s="12">
        <f t="shared" si="3"/>
        <v>0</v>
      </c>
    </row>
    <row r="77" spans="1:7" x14ac:dyDescent="0.2">
      <c r="A77" s="32" t="s">
        <v>53</v>
      </c>
      <c r="B77" s="13">
        <f t="shared" ref="B77:G77" si="4">SUM(B5+B13+B23+B33+B43+B53+B57+B65+B69)</f>
        <v>19242402.060000002</v>
      </c>
      <c r="C77" s="13">
        <f t="shared" si="4"/>
        <v>824058.87999999989</v>
      </c>
      <c r="D77" s="13">
        <f t="shared" si="4"/>
        <v>20066460.940000005</v>
      </c>
      <c r="E77" s="13">
        <f t="shared" si="4"/>
        <v>9309032.4299999997</v>
      </c>
      <c r="F77" s="13">
        <f t="shared" si="4"/>
        <v>9309032.4299999978</v>
      </c>
      <c r="G77" s="13">
        <f t="shared" si="4"/>
        <v>10757428.510000004</v>
      </c>
    </row>
    <row r="79" spans="1:7" x14ac:dyDescent="0.2">
      <c r="A79" s="1" t="s">
        <v>128</v>
      </c>
    </row>
    <row r="84" spans="1:3" x14ac:dyDescent="0.2">
      <c r="A84" s="17"/>
      <c r="B84" s="17"/>
      <c r="C84" s="17"/>
    </row>
    <row r="85" spans="1:3" x14ac:dyDescent="0.2">
      <c r="A85" s="18" t="s">
        <v>138</v>
      </c>
      <c r="B85" s="18" t="s">
        <v>139</v>
      </c>
      <c r="C85" s="17"/>
    </row>
    <row r="86" spans="1:3" x14ac:dyDescent="0.2">
      <c r="A86" s="19" t="s">
        <v>140</v>
      </c>
      <c r="B86" s="19" t="s">
        <v>141</v>
      </c>
      <c r="C86" s="17"/>
    </row>
    <row r="87" spans="1:3" x14ac:dyDescent="0.2">
      <c r="A87" s="20" t="s">
        <v>142</v>
      </c>
      <c r="B87" s="20" t="s">
        <v>143</v>
      </c>
      <c r="C87" s="17"/>
    </row>
    <row r="88" spans="1:3" x14ac:dyDescent="0.2">
      <c r="A88" s="17"/>
      <c r="B88" s="17"/>
      <c r="C88" s="17"/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showGridLines="0" zoomScaleNormal="100" workbookViewId="0">
      <selection activeCell="A8" sqref="A8"/>
    </sheetView>
  </sheetViews>
  <sheetFormatPr baseColWidth="10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21" t="s">
        <v>131</v>
      </c>
      <c r="B1" s="22"/>
      <c r="C1" s="22"/>
      <c r="D1" s="22"/>
      <c r="E1" s="22"/>
      <c r="F1" s="22"/>
      <c r="G1" s="23"/>
    </row>
    <row r="2" spans="1:7" x14ac:dyDescent="0.2">
      <c r="A2" s="48" t="s">
        <v>54</v>
      </c>
      <c r="B2" s="21" t="s">
        <v>60</v>
      </c>
      <c r="C2" s="22"/>
      <c r="D2" s="22"/>
      <c r="E2" s="22"/>
      <c r="F2" s="23"/>
      <c r="G2" s="24" t="s">
        <v>59</v>
      </c>
    </row>
    <row r="3" spans="1:7" ht="24.95" customHeight="1" x14ac:dyDescent="0.2">
      <c r="A3" s="47"/>
      <c r="B3" s="5" t="s">
        <v>55</v>
      </c>
      <c r="C3" s="5" t="s">
        <v>125</v>
      </c>
      <c r="D3" s="5" t="s">
        <v>56</v>
      </c>
      <c r="E3" s="5" t="s">
        <v>57</v>
      </c>
      <c r="F3" s="5" t="s">
        <v>58</v>
      </c>
      <c r="G3" s="25"/>
    </row>
    <row r="4" spans="1:7" x14ac:dyDescent="0.2">
      <c r="A4" s="47"/>
      <c r="B4" s="34">
        <v>1</v>
      </c>
      <c r="C4" s="34">
        <v>2</v>
      </c>
      <c r="D4" s="34" t="s">
        <v>126</v>
      </c>
      <c r="E4" s="34">
        <v>4</v>
      </c>
      <c r="F4" s="34">
        <v>5</v>
      </c>
      <c r="G4" s="34" t="s">
        <v>127</v>
      </c>
    </row>
    <row r="5" spans="1:7" x14ac:dyDescent="0.2">
      <c r="A5" s="37"/>
      <c r="B5" s="33"/>
      <c r="C5" s="38"/>
      <c r="D5" s="33"/>
      <c r="E5" s="38"/>
      <c r="F5" s="33"/>
      <c r="G5" s="39"/>
    </row>
    <row r="6" spans="1:7" x14ac:dyDescent="0.2">
      <c r="A6" s="40" t="s">
        <v>0</v>
      </c>
      <c r="B6" s="14">
        <v>18723402.059999999</v>
      </c>
      <c r="C6" s="35">
        <v>1077515.8500000001</v>
      </c>
      <c r="D6" s="14">
        <f>B6+C6</f>
        <v>19800917.91</v>
      </c>
      <c r="E6" s="35">
        <v>9160264.0600000005</v>
      </c>
      <c r="F6" s="14">
        <v>9160264.0600000005</v>
      </c>
      <c r="G6" s="41">
        <f>D6-E6</f>
        <v>10640653.85</v>
      </c>
    </row>
    <row r="7" spans="1:7" x14ac:dyDescent="0.2">
      <c r="A7" s="40"/>
      <c r="B7" s="14"/>
      <c r="C7" s="35"/>
      <c r="D7" s="14"/>
      <c r="E7" s="35"/>
      <c r="F7" s="14"/>
      <c r="G7" s="41"/>
    </row>
    <row r="8" spans="1:7" x14ac:dyDescent="0.2">
      <c r="A8" s="40" t="s">
        <v>1</v>
      </c>
      <c r="B8" s="14">
        <v>519000</v>
      </c>
      <c r="C8" s="35">
        <v>-253456.97</v>
      </c>
      <c r="D8" s="14">
        <f>B8+C8</f>
        <v>265543.03000000003</v>
      </c>
      <c r="E8" s="35">
        <v>148768.37</v>
      </c>
      <c r="F8" s="14">
        <v>148768.37</v>
      </c>
      <c r="G8" s="41">
        <f>D8-E8</f>
        <v>116774.66000000003</v>
      </c>
    </row>
    <row r="9" spans="1:7" x14ac:dyDescent="0.2">
      <c r="A9" s="40"/>
      <c r="B9" s="14"/>
      <c r="C9" s="35"/>
      <c r="D9" s="14"/>
      <c r="E9" s="35"/>
      <c r="F9" s="14"/>
      <c r="G9" s="41"/>
    </row>
    <row r="10" spans="1:7" x14ac:dyDescent="0.2">
      <c r="A10" s="40" t="s">
        <v>2</v>
      </c>
      <c r="B10" s="14">
        <v>0</v>
      </c>
      <c r="C10" s="35">
        <v>0</v>
      </c>
      <c r="D10" s="14">
        <f>B10+C10</f>
        <v>0</v>
      </c>
      <c r="E10" s="35">
        <v>0</v>
      </c>
      <c r="F10" s="14">
        <v>0</v>
      </c>
      <c r="G10" s="41">
        <f>D10-E10</f>
        <v>0</v>
      </c>
    </row>
    <row r="11" spans="1:7" x14ac:dyDescent="0.2">
      <c r="A11" s="40"/>
      <c r="B11" s="14"/>
      <c r="C11" s="35"/>
      <c r="D11" s="14"/>
      <c r="E11" s="35"/>
      <c r="F11" s="14"/>
      <c r="G11" s="41"/>
    </row>
    <row r="12" spans="1:7" x14ac:dyDescent="0.2">
      <c r="A12" s="40" t="s">
        <v>40</v>
      </c>
      <c r="B12" s="14">
        <v>0</v>
      </c>
      <c r="C12" s="35">
        <v>0</v>
      </c>
      <c r="D12" s="14">
        <f>B12+C12</f>
        <v>0</v>
      </c>
      <c r="E12" s="35">
        <v>0</v>
      </c>
      <c r="F12" s="14">
        <v>0</v>
      </c>
      <c r="G12" s="41">
        <f>D12-E12</f>
        <v>0</v>
      </c>
    </row>
    <row r="13" spans="1:7" x14ac:dyDescent="0.2">
      <c r="A13" s="40"/>
      <c r="B13" s="14"/>
      <c r="C13" s="35"/>
      <c r="D13" s="14"/>
      <c r="E13" s="35"/>
      <c r="F13" s="14"/>
      <c r="G13" s="41"/>
    </row>
    <row r="14" spans="1:7" x14ac:dyDescent="0.2">
      <c r="A14" s="40" t="s">
        <v>37</v>
      </c>
      <c r="B14" s="14">
        <v>0</v>
      </c>
      <c r="C14" s="35">
        <v>0</v>
      </c>
      <c r="D14" s="14">
        <f>B14+C14</f>
        <v>0</v>
      </c>
      <c r="E14" s="35">
        <v>0</v>
      </c>
      <c r="F14" s="14">
        <v>0</v>
      </c>
      <c r="G14" s="41">
        <f>D14-E14</f>
        <v>0</v>
      </c>
    </row>
    <row r="15" spans="1:7" x14ac:dyDescent="0.2">
      <c r="A15" s="44"/>
      <c r="B15" s="15"/>
      <c r="C15" s="45"/>
      <c r="D15" s="15"/>
      <c r="E15" s="45"/>
      <c r="F15" s="15"/>
      <c r="G15" s="46"/>
    </row>
    <row r="16" spans="1:7" x14ac:dyDescent="0.2">
      <c r="A16" s="32" t="s">
        <v>53</v>
      </c>
      <c r="B16" s="13">
        <f t="shared" ref="B16:G16" si="0">SUM(B6+B8+B10+B12+B14)</f>
        <v>19242402.059999999</v>
      </c>
      <c r="C16" s="42">
        <f t="shared" si="0"/>
        <v>824058.88000000012</v>
      </c>
      <c r="D16" s="13">
        <f t="shared" si="0"/>
        <v>20066460.940000001</v>
      </c>
      <c r="E16" s="42">
        <f t="shared" si="0"/>
        <v>9309032.4299999997</v>
      </c>
      <c r="F16" s="13">
        <f t="shared" si="0"/>
        <v>9309032.4299999997</v>
      </c>
      <c r="G16" s="43">
        <f t="shared" si="0"/>
        <v>10757428.51</v>
      </c>
    </row>
    <row r="18" spans="1:5" x14ac:dyDescent="0.2">
      <c r="A18" s="1" t="s">
        <v>128</v>
      </c>
    </row>
    <row r="24" spans="1:5" x14ac:dyDescent="0.2">
      <c r="A24" s="17"/>
      <c r="D24" s="17"/>
      <c r="E24" s="17"/>
    </row>
    <row r="25" spans="1:5" x14ac:dyDescent="0.2">
      <c r="A25" s="18" t="s">
        <v>138</v>
      </c>
      <c r="D25" s="18" t="s">
        <v>139</v>
      </c>
      <c r="E25" s="17"/>
    </row>
    <row r="26" spans="1:5" x14ac:dyDescent="0.2">
      <c r="A26" s="19" t="s">
        <v>140</v>
      </c>
      <c r="D26" s="19" t="s">
        <v>141</v>
      </c>
      <c r="E26" s="17"/>
    </row>
    <row r="27" spans="1:5" x14ac:dyDescent="0.2">
      <c r="A27" s="20" t="s">
        <v>142</v>
      </c>
      <c r="D27" s="20" t="s">
        <v>143</v>
      </c>
      <c r="E27" s="17"/>
    </row>
    <row r="28" spans="1:5" x14ac:dyDescent="0.2">
      <c r="A28" s="17"/>
      <c r="B28" s="17"/>
      <c r="C28" s="17"/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showGridLines="0" topLeftCell="A26" workbookViewId="0">
      <selection activeCell="A54" sqref="A54:E61"/>
    </sheetView>
  </sheetViews>
  <sheetFormatPr baseColWidth="10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21" t="s">
        <v>136</v>
      </c>
      <c r="B1" s="22"/>
      <c r="C1" s="22"/>
      <c r="D1" s="22"/>
      <c r="E1" s="22"/>
      <c r="F1" s="22"/>
      <c r="G1" s="23"/>
    </row>
    <row r="2" spans="1:7" s="53" customFormat="1" ht="11.25" customHeight="1" x14ac:dyDescent="0.2">
      <c r="A2" s="50"/>
      <c r="B2" s="51"/>
      <c r="C2" s="51"/>
      <c r="D2" s="51"/>
      <c r="E2" s="51"/>
      <c r="F2" s="51"/>
      <c r="G2" s="52"/>
    </row>
    <row r="3" spans="1:7" x14ac:dyDescent="0.2">
      <c r="A3" s="48" t="s">
        <v>54</v>
      </c>
      <c r="B3" s="21" t="s">
        <v>60</v>
      </c>
      <c r="C3" s="22"/>
      <c r="D3" s="22"/>
      <c r="E3" s="22"/>
      <c r="F3" s="23"/>
      <c r="G3" s="24" t="s">
        <v>59</v>
      </c>
    </row>
    <row r="4" spans="1:7" ht="24.95" customHeight="1" x14ac:dyDescent="0.2">
      <c r="A4" s="47"/>
      <c r="B4" s="5" t="s">
        <v>55</v>
      </c>
      <c r="C4" s="5" t="s">
        <v>125</v>
      </c>
      <c r="D4" s="5" t="s">
        <v>56</v>
      </c>
      <c r="E4" s="5" t="s">
        <v>57</v>
      </c>
      <c r="F4" s="5" t="s">
        <v>58</v>
      </c>
      <c r="G4" s="25"/>
    </row>
    <row r="5" spans="1:7" x14ac:dyDescent="0.2">
      <c r="A5" s="49"/>
      <c r="B5" s="6">
        <v>1</v>
      </c>
      <c r="C5" s="6">
        <v>2</v>
      </c>
      <c r="D5" s="6" t="s">
        <v>126</v>
      </c>
      <c r="E5" s="6">
        <v>4</v>
      </c>
      <c r="F5" s="6">
        <v>5</v>
      </c>
      <c r="G5" s="6" t="s">
        <v>127</v>
      </c>
    </row>
    <row r="6" spans="1:7" x14ac:dyDescent="0.2">
      <c r="A6" s="77"/>
      <c r="B6" s="8"/>
      <c r="C6" s="8"/>
      <c r="D6" s="8"/>
      <c r="E6" s="8"/>
      <c r="F6" s="8"/>
      <c r="G6" s="8"/>
    </row>
    <row r="7" spans="1:7" x14ac:dyDescent="0.2">
      <c r="A7" s="78" t="s">
        <v>132</v>
      </c>
      <c r="B7" s="7">
        <v>7412559.2300000004</v>
      </c>
      <c r="C7" s="7">
        <v>-127860</v>
      </c>
      <c r="D7" s="7">
        <f>B7+C7</f>
        <v>7284699.2300000004</v>
      </c>
      <c r="E7" s="7">
        <v>3069987.25</v>
      </c>
      <c r="F7" s="7">
        <v>3069987.25</v>
      </c>
      <c r="G7" s="7">
        <f>D7-E7</f>
        <v>4214711.9800000004</v>
      </c>
    </row>
    <row r="8" spans="1:7" x14ac:dyDescent="0.2">
      <c r="A8" s="78" t="s">
        <v>133</v>
      </c>
      <c r="B8" s="7">
        <v>9003787.8499999996</v>
      </c>
      <c r="C8" s="7">
        <v>944418.88</v>
      </c>
      <c r="D8" s="7">
        <f t="shared" ref="D8:D13" si="0">B8+C8</f>
        <v>9948206.7300000004</v>
      </c>
      <c r="E8" s="7">
        <v>5069562.46</v>
      </c>
      <c r="F8" s="7">
        <v>5069562.46</v>
      </c>
      <c r="G8" s="7">
        <f t="shared" ref="G8:G13" si="1">D8-E8</f>
        <v>4878644.2700000005</v>
      </c>
    </row>
    <row r="9" spans="1:7" x14ac:dyDescent="0.2">
      <c r="A9" s="78" t="s">
        <v>134</v>
      </c>
      <c r="B9" s="7">
        <v>669957.43999999994</v>
      </c>
      <c r="C9" s="7">
        <v>7500</v>
      </c>
      <c r="D9" s="7">
        <f t="shared" si="0"/>
        <v>677457.44</v>
      </c>
      <c r="E9" s="7">
        <v>336534.17</v>
      </c>
      <c r="F9" s="7">
        <v>336534.17</v>
      </c>
      <c r="G9" s="7">
        <f t="shared" si="1"/>
        <v>340923.26999999996</v>
      </c>
    </row>
    <row r="10" spans="1:7" x14ac:dyDescent="0.2">
      <c r="A10" s="78" t="s">
        <v>135</v>
      </c>
      <c r="B10" s="7">
        <v>2156097.54</v>
      </c>
      <c r="C10" s="7">
        <v>0</v>
      </c>
      <c r="D10" s="7">
        <f t="shared" si="0"/>
        <v>2156097.54</v>
      </c>
      <c r="E10" s="7">
        <v>832948.55</v>
      </c>
      <c r="F10" s="7">
        <v>832948.55</v>
      </c>
      <c r="G10" s="7">
        <f t="shared" si="1"/>
        <v>1323148.99</v>
      </c>
    </row>
    <row r="11" spans="1:7" x14ac:dyDescent="0.2">
      <c r="A11" s="78" t="s">
        <v>129</v>
      </c>
      <c r="B11" s="7">
        <v>0</v>
      </c>
      <c r="C11" s="7">
        <v>0</v>
      </c>
      <c r="D11" s="7">
        <f t="shared" si="0"/>
        <v>0</v>
      </c>
      <c r="E11" s="7">
        <v>0</v>
      </c>
      <c r="F11" s="7">
        <v>0</v>
      </c>
      <c r="G11" s="7">
        <f t="shared" si="1"/>
        <v>0</v>
      </c>
    </row>
    <row r="12" spans="1:7" x14ac:dyDescent="0.2">
      <c r="A12" s="78" t="s">
        <v>51</v>
      </c>
      <c r="B12" s="7">
        <v>0</v>
      </c>
      <c r="C12" s="7">
        <v>0</v>
      </c>
      <c r="D12" s="7">
        <f t="shared" si="0"/>
        <v>0</v>
      </c>
      <c r="E12" s="7">
        <v>0</v>
      </c>
      <c r="F12" s="7">
        <v>0</v>
      </c>
      <c r="G12" s="7">
        <f t="shared" si="1"/>
        <v>0</v>
      </c>
    </row>
    <row r="13" spans="1:7" x14ac:dyDescent="0.2">
      <c r="A13" s="78" t="s">
        <v>52</v>
      </c>
      <c r="B13" s="7">
        <v>0</v>
      </c>
      <c r="C13" s="7">
        <v>0</v>
      </c>
      <c r="D13" s="7">
        <f t="shared" si="0"/>
        <v>0</v>
      </c>
      <c r="E13" s="7">
        <v>0</v>
      </c>
      <c r="F13" s="7">
        <v>0</v>
      </c>
      <c r="G13" s="7">
        <f t="shared" si="1"/>
        <v>0</v>
      </c>
    </row>
    <row r="14" spans="1:7" x14ac:dyDescent="0.2">
      <c r="A14" s="78" t="s">
        <v>145</v>
      </c>
      <c r="B14" s="7"/>
      <c r="C14" s="7"/>
      <c r="D14" s="7"/>
      <c r="E14" s="7"/>
      <c r="F14" s="7"/>
      <c r="G14" s="7"/>
    </row>
    <row r="15" spans="1:7" x14ac:dyDescent="0.2">
      <c r="A15" s="54"/>
      <c r="B15" s="7"/>
      <c r="C15" s="7"/>
      <c r="D15" s="7"/>
      <c r="E15" s="7"/>
      <c r="F15" s="7"/>
      <c r="G15" s="7"/>
    </row>
    <row r="16" spans="1:7" x14ac:dyDescent="0.2">
      <c r="A16" s="79" t="s">
        <v>53</v>
      </c>
      <c r="B16" s="16">
        <f>SUM(B7:B15)</f>
        <v>19242402.059999999</v>
      </c>
      <c r="C16" s="16">
        <f>SUM(C7:C15)</f>
        <v>824058.88</v>
      </c>
      <c r="D16" s="16">
        <f>SUM(D7:D15)</f>
        <v>20066460.940000001</v>
      </c>
      <c r="E16" s="16">
        <f>SUM(E7:E15)</f>
        <v>9309032.4300000016</v>
      </c>
      <c r="F16" s="16">
        <f>SUM(F7:F15)</f>
        <v>9309032.4300000016</v>
      </c>
      <c r="G16" s="16">
        <f>SUM(G7:G15)</f>
        <v>10757428.51</v>
      </c>
    </row>
    <row r="19" spans="1:7" ht="45" customHeight="1" x14ac:dyDescent="0.2">
      <c r="A19" s="21" t="s">
        <v>144</v>
      </c>
      <c r="B19" s="22"/>
      <c r="C19" s="22"/>
      <c r="D19" s="22"/>
      <c r="E19" s="22"/>
      <c r="F19" s="22"/>
      <c r="G19" s="23"/>
    </row>
    <row r="20" spans="1:7" s="73" customFormat="1" ht="11.25" customHeight="1" x14ac:dyDescent="0.3">
      <c r="A20" s="70"/>
      <c r="B20" s="71"/>
      <c r="C20" s="71"/>
      <c r="D20" s="71"/>
      <c r="E20" s="71"/>
      <c r="F20" s="71"/>
      <c r="G20" s="72"/>
    </row>
    <row r="21" spans="1:7" s="53" customFormat="1" x14ac:dyDescent="0.2">
      <c r="A21" s="48" t="s">
        <v>54</v>
      </c>
      <c r="B21" s="74" t="s">
        <v>60</v>
      </c>
      <c r="C21" s="75"/>
      <c r="D21" s="75"/>
      <c r="E21" s="75"/>
      <c r="F21" s="76"/>
      <c r="G21" s="24" t="s">
        <v>59</v>
      </c>
    </row>
    <row r="22" spans="1:7" ht="22.5" x14ac:dyDescent="0.2">
      <c r="A22" s="47"/>
      <c r="B22" s="5" t="s">
        <v>55</v>
      </c>
      <c r="C22" s="5" t="s">
        <v>125</v>
      </c>
      <c r="D22" s="5" t="s">
        <v>56</v>
      </c>
      <c r="E22" s="5" t="s">
        <v>57</v>
      </c>
      <c r="F22" s="5" t="s">
        <v>58</v>
      </c>
      <c r="G22" s="25"/>
    </row>
    <row r="23" spans="1:7" x14ac:dyDescent="0.2">
      <c r="A23" s="49"/>
      <c r="B23" s="6">
        <v>1</v>
      </c>
      <c r="C23" s="6">
        <v>2</v>
      </c>
      <c r="D23" s="6" t="s">
        <v>126</v>
      </c>
      <c r="E23" s="6">
        <v>4</v>
      </c>
      <c r="F23" s="6">
        <v>5</v>
      </c>
      <c r="G23" s="6" t="s">
        <v>127</v>
      </c>
    </row>
    <row r="24" spans="1:7" x14ac:dyDescent="0.2">
      <c r="A24" s="4"/>
      <c r="B24" s="7"/>
      <c r="C24" s="7"/>
      <c r="D24" s="7"/>
      <c r="E24" s="7"/>
      <c r="F24" s="7"/>
      <c r="G24" s="7"/>
    </row>
    <row r="25" spans="1:7" x14ac:dyDescent="0.2">
      <c r="A25" s="54" t="s">
        <v>8</v>
      </c>
      <c r="B25" s="7">
        <v>0</v>
      </c>
      <c r="C25" s="7">
        <v>0</v>
      </c>
      <c r="D25" s="7">
        <f t="shared" ref="D25" si="2">B25+C25</f>
        <v>0</v>
      </c>
      <c r="E25" s="7">
        <v>0</v>
      </c>
      <c r="F25" s="7">
        <v>0</v>
      </c>
      <c r="G25" s="7">
        <f t="shared" ref="G25" si="3">D25-E25</f>
        <v>0</v>
      </c>
    </row>
    <row r="26" spans="1:7" x14ac:dyDescent="0.2">
      <c r="A26" s="54" t="s">
        <v>9</v>
      </c>
      <c r="B26" s="7">
        <v>0</v>
      </c>
      <c r="C26" s="7">
        <v>0</v>
      </c>
      <c r="D26" s="7">
        <f t="shared" ref="D26:D28" si="4">B26+C26</f>
        <v>0</v>
      </c>
      <c r="E26" s="7">
        <v>0</v>
      </c>
      <c r="F26" s="7">
        <v>0</v>
      </c>
      <c r="G26" s="7">
        <f t="shared" ref="G26:G28" si="5">D26-E26</f>
        <v>0</v>
      </c>
    </row>
    <row r="27" spans="1:7" x14ac:dyDescent="0.2">
      <c r="A27" s="54" t="s">
        <v>10</v>
      </c>
      <c r="B27" s="7">
        <v>0</v>
      </c>
      <c r="C27" s="7">
        <v>0</v>
      </c>
      <c r="D27" s="7">
        <f t="shared" si="4"/>
        <v>0</v>
      </c>
      <c r="E27" s="7">
        <v>0</v>
      </c>
      <c r="F27" s="7">
        <v>0</v>
      </c>
      <c r="G27" s="7">
        <f t="shared" si="5"/>
        <v>0</v>
      </c>
    </row>
    <row r="28" spans="1:7" x14ac:dyDescent="0.2">
      <c r="A28" s="54" t="s">
        <v>146</v>
      </c>
      <c r="B28" s="7">
        <v>0</v>
      </c>
      <c r="C28" s="7">
        <v>0</v>
      </c>
      <c r="D28" s="7">
        <f t="shared" si="4"/>
        <v>0</v>
      </c>
      <c r="E28" s="7">
        <v>0</v>
      </c>
      <c r="F28" s="7">
        <v>0</v>
      </c>
      <c r="G28" s="7">
        <f t="shared" si="5"/>
        <v>0</v>
      </c>
    </row>
    <row r="29" spans="1:7" x14ac:dyDescent="0.2">
      <c r="A29" s="4"/>
      <c r="B29" s="7"/>
      <c r="C29" s="7"/>
      <c r="D29" s="7"/>
      <c r="E29" s="7"/>
      <c r="F29" s="7"/>
      <c r="G29" s="7"/>
    </row>
    <row r="30" spans="1:7" x14ac:dyDescent="0.2">
      <c r="A30" s="69" t="s">
        <v>53</v>
      </c>
      <c r="B30" s="16">
        <f t="shared" ref="B30:G30" si="6">SUM(B24:B28)</f>
        <v>0</v>
      </c>
      <c r="C30" s="16">
        <f t="shared" si="6"/>
        <v>0</v>
      </c>
      <c r="D30" s="16">
        <f t="shared" si="6"/>
        <v>0</v>
      </c>
      <c r="E30" s="16">
        <f t="shared" si="6"/>
        <v>0</v>
      </c>
      <c r="F30" s="16">
        <f t="shared" si="6"/>
        <v>0</v>
      </c>
      <c r="G30" s="16">
        <f t="shared" si="6"/>
        <v>0</v>
      </c>
    </row>
    <row r="33" spans="1:7" ht="45" customHeight="1" x14ac:dyDescent="0.2">
      <c r="A33" s="21" t="s">
        <v>147</v>
      </c>
      <c r="B33" s="22"/>
      <c r="C33" s="22"/>
      <c r="D33" s="22"/>
      <c r="E33" s="22"/>
      <c r="F33" s="22"/>
      <c r="G33" s="23"/>
    </row>
    <row r="34" spans="1:7" x14ac:dyDescent="0.2">
      <c r="A34" s="48" t="s">
        <v>54</v>
      </c>
      <c r="B34" s="21" t="s">
        <v>60</v>
      </c>
      <c r="C34" s="22"/>
      <c r="D34" s="22"/>
      <c r="E34" s="22"/>
      <c r="F34" s="23"/>
      <c r="G34" s="24" t="s">
        <v>59</v>
      </c>
    </row>
    <row r="35" spans="1:7" ht="22.5" x14ac:dyDescent="0.2">
      <c r="A35" s="47"/>
      <c r="B35" s="5" t="s">
        <v>55</v>
      </c>
      <c r="C35" s="5" t="s">
        <v>125</v>
      </c>
      <c r="D35" s="5" t="s">
        <v>56</v>
      </c>
      <c r="E35" s="5" t="s">
        <v>57</v>
      </c>
      <c r="F35" s="5" t="s">
        <v>58</v>
      </c>
      <c r="G35" s="25"/>
    </row>
    <row r="36" spans="1:7" x14ac:dyDescent="0.2">
      <c r="A36" s="49"/>
      <c r="B36" s="6">
        <v>1</v>
      </c>
      <c r="C36" s="6">
        <v>2</v>
      </c>
      <c r="D36" s="6" t="s">
        <v>126</v>
      </c>
      <c r="E36" s="6">
        <v>4</v>
      </c>
      <c r="F36" s="6">
        <v>5</v>
      </c>
      <c r="G36" s="6" t="s">
        <v>127</v>
      </c>
    </row>
    <row r="37" spans="1:7" s="53" customFormat="1" x14ac:dyDescent="0.2">
      <c r="A37" s="56"/>
      <c r="B37" s="64"/>
      <c r="C37" s="67"/>
      <c r="D37" s="64"/>
      <c r="E37" s="67"/>
      <c r="F37" s="64"/>
      <c r="G37" s="62"/>
    </row>
    <row r="38" spans="1:7" ht="22.5" x14ac:dyDescent="0.2">
      <c r="A38" s="57" t="s">
        <v>12</v>
      </c>
      <c r="B38" s="7">
        <v>19242402.059999999</v>
      </c>
      <c r="C38" s="68">
        <v>824058.88</v>
      </c>
      <c r="D38" s="7">
        <f t="shared" ref="D38:D46" si="7">B38+C38</f>
        <v>20066460.939999998</v>
      </c>
      <c r="E38" s="68">
        <v>9309032.4299999997</v>
      </c>
      <c r="F38" s="7">
        <v>9309032.4299999997</v>
      </c>
      <c r="G38" s="63">
        <f t="shared" ref="G38:G46" si="8">D38-E38</f>
        <v>10757428.509999998</v>
      </c>
    </row>
    <row r="39" spans="1:7" x14ac:dyDescent="0.2">
      <c r="A39" s="57"/>
      <c r="B39" s="7">
        <v>0</v>
      </c>
      <c r="C39" s="68">
        <v>0</v>
      </c>
      <c r="D39" s="7">
        <f t="shared" si="7"/>
        <v>0</v>
      </c>
      <c r="E39" s="68">
        <v>0</v>
      </c>
      <c r="F39" s="7">
        <v>0</v>
      </c>
      <c r="G39" s="63">
        <f t="shared" si="8"/>
        <v>0</v>
      </c>
    </row>
    <row r="40" spans="1:7" x14ac:dyDescent="0.2">
      <c r="A40" s="57" t="s">
        <v>11</v>
      </c>
      <c r="B40" s="7">
        <v>0</v>
      </c>
      <c r="C40" s="68">
        <v>0</v>
      </c>
      <c r="D40" s="7">
        <f t="shared" si="7"/>
        <v>0</v>
      </c>
      <c r="E40" s="68">
        <v>0</v>
      </c>
      <c r="F40" s="7">
        <v>0</v>
      </c>
      <c r="G40" s="63">
        <f t="shared" si="8"/>
        <v>0</v>
      </c>
    </row>
    <row r="41" spans="1:7" x14ac:dyDescent="0.2">
      <c r="A41" s="57"/>
      <c r="B41" s="7"/>
      <c r="C41" s="68"/>
      <c r="D41" s="7"/>
      <c r="E41" s="68"/>
      <c r="F41" s="7"/>
      <c r="G41" s="63"/>
    </row>
    <row r="42" spans="1:7" ht="22.5" x14ac:dyDescent="0.2">
      <c r="A42" s="57" t="s">
        <v>13</v>
      </c>
      <c r="B42" s="7">
        <v>0</v>
      </c>
      <c r="C42" s="68">
        <v>0</v>
      </c>
      <c r="D42" s="7">
        <f t="shared" si="7"/>
        <v>0</v>
      </c>
      <c r="E42" s="68">
        <v>0</v>
      </c>
      <c r="F42" s="7">
        <v>0</v>
      </c>
      <c r="G42" s="63">
        <f t="shared" si="8"/>
        <v>0</v>
      </c>
    </row>
    <row r="43" spans="1:7" ht="11.25" customHeight="1" x14ac:dyDescent="0.2">
      <c r="A43" s="57"/>
      <c r="B43" s="7">
        <v>0</v>
      </c>
      <c r="C43" s="68">
        <v>0</v>
      </c>
      <c r="D43" s="7">
        <f t="shared" si="7"/>
        <v>0</v>
      </c>
      <c r="E43" s="68">
        <v>0</v>
      </c>
      <c r="F43" s="7">
        <v>0</v>
      </c>
      <c r="G43" s="63">
        <f t="shared" si="8"/>
        <v>0</v>
      </c>
    </row>
    <row r="44" spans="1:7" ht="22.5" x14ac:dyDescent="0.2">
      <c r="A44" s="57" t="s">
        <v>25</v>
      </c>
      <c r="B44" s="7">
        <v>0</v>
      </c>
      <c r="C44" s="68">
        <v>0</v>
      </c>
      <c r="D44" s="7">
        <f t="shared" si="7"/>
        <v>0</v>
      </c>
      <c r="E44" s="68">
        <v>0</v>
      </c>
      <c r="F44" s="7">
        <v>0</v>
      </c>
      <c r="G44" s="63">
        <f t="shared" si="8"/>
        <v>0</v>
      </c>
    </row>
    <row r="45" spans="1:7" x14ac:dyDescent="0.2">
      <c r="A45" s="57"/>
      <c r="B45" s="7"/>
      <c r="C45" s="68"/>
      <c r="D45" s="7"/>
      <c r="E45" s="68"/>
      <c r="F45" s="7"/>
      <c r="G45" s="63"/>
    </row>
    <row r="46" spans="1:7" ht="22.5" x14ac:dyDescent="0.2">
      <c r="A46" s="57" t="s">
        <v>26</v>
      </c>
      <c r="B46" s="7">
        <v>0</v>
      </c>
      <c r="C46" s="68">
        <v>0</v>
      </c>
      <c r="D46" s="7">
        <f t="shared" si="7"/>
        <v>0</v>
      </c>
      <c r="E46" s="68">
        <v>0</v>
      </c>
      <c r="F46" s="7">
        <v>0</v>
      </c>
      <c r="G46" s="63">
        <f t="shared" si="8"/>
        <v>0</v>
      </c>
    </row>
    <row r="47" spans="1:7" x14ac:dyDescent="0.2">
      <c r="A47" s="57"/>
      <c r="B47" s="11"/>
      <c r="C47" s="36"/>
      <c r="D47" s="11"/>
      <c r="E47" s="36"/>
      <c r="F47" s="11"/>
      <c r="G47" s="58"/>
    </row>
    <row r="48" spans="1:7" ht="22.5" x14ac:dyDescent="0.2">
      <c r="A48" s="57" t="s">
        <v>33</v>
      </c>
      <c r="B48" s="65"/>
      <c r="C48" s="2"/>
      <c r="D48" s="65"/>
      <c r="E48" s="2"/>
      <c r="F48" s="65"/>
      <c r="G48" s="59"/>
    </row>
    <row r="49" spans="1:7" x14ac:dyDescent="0.2">
      <c r="A49" s="57"/>
      <c r="B49" s="65"/>
      <c r="C49" s="2"/>
      <c r="D49" s="65"/>
      <c r="E49" s="2"/>
      <c r="F49" s="65"/>
      <c r="G49" s="59"/>
    </row>
    <row r="50" spans="1:7" x14ac:dyDescent="0.2">
      <c r="A50" s="57" t="s">
        <v>14</v>
      </c>
      <c r="B50" s="65"/>
      <c r="C50" s="2"/>
      <c r="D50" s="65"/>
      <c r="E50" s="2"/>
      <c r="F50" s="65"/>
      <c r="G50" s="59"/>
    </row>
    <row r="51" spans="1:7" x14ac:dyDescent="0.2">
      <c r="A51" s="57"/>
      <c r="B51" s="65"/>
      <c r="C51" s="2"/>
      <c r="D51" s="65"/>
      <c r="E51" s="2"/>
      <c r="F51" s="65"/>
      <c r="G51" s="59"/>
    </row>
    <row r="52" spans="1:7" x14ac:dyDescent="0.2">
      <c r="A52" s="69" t="s">
        <v>53</v>
      </c>
      <c r="B52" s="66"/>
      <c r="C52" s="60"/>
      <c r="D52" s="66"/>
      <c r="E52" s="60"/>
      <c r="F52" s="66"/>
      <c r="G52" s="61"/>
    </row>
    <row r="54" spans="1:7" x14ac:dyDescent="0.2">
      <c r="A54" s="1" t="s">
        <v>128</v>
      </c>
    </row>
    <row r="59" spans="1:7" x14ac:dyDescent="0.2">
      <c r="A59" s="18" t="s">
        <v>138</v>
      </c>
      <c r="B59" s="18" t="s">
        <v>139</v>
      </c>
      <c r="C59" s="17"/>
    </row>
    <row r="60" spans="1:7" x14ac:dyDescent="0.2">
      <c r="A60" s="19" t="s">
        <v>140</v>
      </c>
      <c r="B60" s="19" t="s">
        <v>141</v>
      </c>
      <c r="C60" s="17"/>
    </row>
    <row r="61" spans="1:7" x14ac:dyDescent="0.2">
      <c r="A61" s="20" t="s">
        <v>142</v>
      </c>
      <c r="B61" s="20" t="s">
        <v>143</v>
      </c>
      <c r="C61" s="17"/>
    </row>
    <row r="62" spans="1:7" x14ac:dyDescent="0.2">
      <c r="A62" s="17"/>
      <c r="B62" s="17"/>
      <c r="C62" s="17"/>
    </row>
  </sheetData>
  <sheetProtection formatCells="0" formatColumns="0" formatRows="0" insertRows="0" deleteRows="0" autoFilter="0"/>
  <mergeCells count="12">
    <mergeCell ref="A19:G19"/>
    <mergeCell ref="B3:F3"/>
    <mergeCell ref="G3:G4"/>
    <mergeCell ref="A1:G1"/>
    <mergeCell ref="A3:A5"/>
    <mergeCell ref="A21:A23"/>
    <mergeCell ref="A33:G33"/>
    <mergeCell ref="A34:A36"/>
    <mergeCell ref="B34:F34"/>
    <mergeCell ref="G34:G35"/>
    <mergeCell ref="B21:F21"/>
    <mergeCell ref="G21:G22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tabSelected="1" workbookViewId="0">
      <selection activeCell="A8" sqref="A8"/>
    </sheetView>
  </sheetViews>
  <sheetFormatPr baseColWidth="10" defaultRowHeight="11.25" x14ac:dyDescent="0.2"/>
  <cols>
    <col min="1" max="1" width="65.83203125" style="3" customWidth="1"/>
    <col min="2" max="7" width="18.33203125" style="3" customWidth="1"/>
    <col min="8" max="16384" width="12" style="3"/>
  </cols>
  <sheetData>
    <row r="1" spans="1:7" ht="50.1" customHeight="1" x14ac:dyDescent="0.2">
      <c r="A1" s="21" t="s">
        <v>137</v>
      </c>
      <c r="B1" s="22"/>
      <c r="C1" s="22"/>
      <c r="D1" s="22"/>
      <c r="E1" s="22"/>
      <c r="F1" s="22"/>
      <c r="G1" s="23"/>
    </row>
    <row r="2" spans="1:7" x14ac:dyDescent="0.2">
      <c r="A2" s="26"/>
      <c r="B2" s="21" t="s">
        <v>60</v>
      </c>
      <c r="C2" s="22"/>
      <c r="D2" s="22"/>
      <c r="E2" s="22"/>
      <c r="F2" s="23"/>
      <c r="G2" s="24" t="s">
        <v>59</v>
      </c>
    </row>
    <row r="3" spans="1:7" ht="24.95" customHeight="1" x14ac:dyDescent="0.2">
      <c r="A3" s="27" t="s">
        <v>54</v>
      </c>
      <c r="B3" s="5" t="s">
        <v>55</v>
      </c>
      <c r="C3" s="5" t="s">
        <v>125</v>
      </c>
      <c r="D3" s="5" t="s">
        <v>56</v>
      </c>
      <c r="E3" s="5" t="s">
        <v>57</v>
      </c>
      <c r="F3" s="5" t="s">
        <v>58</v>
      </c>
      <c r="G3" s="25"/>
    </row>
    <row r="4" spans="1:7" x14ac:dyDescent="0.2">
      <c r="A4" s="28"/>
      <c r="B4" s="6">
        <v>1</v>
      </c>
      <c r="C4" s="6">
        <v>2</v>
      </c>
      <c r="D4" s="6" t="s">
        <v>126</v>
      </c>
      <c r="E4" s="6">
        <v>4</v>
      </c>
      <c r="F4" s="6">
        <v>5</v>
      </c>
      <c r="G4" s="6" t="s">
        <v>127</v>
      </c>
    </row>
    <row r="5" spans="1:7" s="9" customFormat="1" x14ac:dyDescent="0.2">
      <c r="A5" s="81"/>
      <c r="B5" s="55"/>
      <c r="C5" s="55"/>
      <c r="D5" s="55"/>
      <c r="E5" s="55"/>
      <c r="F5" s="55"/>
      <c r="G5" s="55"/>
    </row>
    <row r="6" spans="1:7" x14ac:dyDescent="0.2">
      <c r="A6" s="80" t="s">
        <v>15</v>
      </c>
      <c r="B6" s="11">
        <f t="shared" ref="B6:G6" si="0">SUM(B7:B14)</f>
        <v>0</v>
      </c>
      <c r="C6" s="11">
        <f t="shared" si="0"/>
        <v>0</v>
      </c>
      <c r="D6" s="11">
        <f t="shared" si="0"/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</row>
    <row r="7" spans="1:7" x14ac:dyDescent="0.2">
      <c r="A7" s="82" t="s">
        <v>41</v>
      </c>
      <c r="B7" s="7">
        <v>0</v>
      </c>
      <c r="C7" s="7">
        <v>0</v>
      </c>
      <c r="D7" s="7">
        <f>B7+C7</f>
        <v>0</v>
      </c>
      <c r="E7" s="7">
        <v>0</v>
      </c>
      <c r="F7" s="7">
        <v>0</v>
      </c>
      <c r="G7" s="7">
        <f>D7-E7</f>
        <v>0</v>
      </c>
    </row>
    <row r="8" spans="1:7" x14ac:dyDescent="0.2">
      <c r="A8" s="82" t="s">
        <v>16</v>
      </c>
      <c r="B8" s="7">
        <v>0</v>
      </c>
      <c r="C8" s="7">
        <v>0</v>
      </c>
      <c r="D8" s="7">
        <f t="shared" ref="D8:D14" si="1">B8+C8</f>
        <v>0</v>
      </c>
      <c r="E8" s="7">
        <v>0</v>
      </c>
      <c r="F8" s="7">
        <v>0</v>
      </c>
      <c r="G8" s="7">
        <f t="shared" ref="G8:G14" si="2">D8-E8</f>
        <v>0</v>
      </c>
    </row>
    <row r="9" spans="1:7" x14ac:dyDescent="0.2">
      <c r="A9" s="82" t="s">
        <v>148</v>
      </c>
      <c r="B9" s="7">
        <v>0</v>
      </c>
      <c r="C9" s="7">
        <v>0</v>
      </c>
      <c r="D9" s="7">
        <f t="shared" si="1"/>
        <v>0</v>
      </c>
      <c r="E9" s="7">
        <v>0</v>
      </c>
      <c r="F9" s="7">
        <v>0</v>
      </c>
      <c r="G9" s="7">
        <f t="shared" si="2"/>
        <v>0</v>
      </c>
    </row>
    <row r="10" spans="1:7" x14ac:dyDescent="0.2">
      <c r="A10" s="82" t="s">
        <v>3</v>
      </c>
      <c r="B10" s="7">
        <v>0</v>
      </c>
      <c r="C10" s="7">
        <v>0</v>
      </c>
      <c r="D10" s="7">
        <f t="shared" si="1"/>
        <v>0</v>
      </c>
      <c r="E10" s="7">
        <v>0</v>
      </c>
      <c r="F10" s="7">
        <v>0</v>
      </c>
      <c r="G10" s="7">
        <f t="shared" si="2"/>
        <v>0</v>
      </c>
    </row>
    <row r="11" spans="1:7" x14ac:dyDescent="0.2">
      <c r="A11" s="82" t="s">
        <v>22</v>
      </c>
      <c r="B11" s="7">
        <v>0</v>
      </c>
      <c r="C11" s="7">
        <v>0</v>
      </c>
      <c r="D11" s="7">
        <f t="shared" si="1"/>
        <v>0</v>
      </c>
      <c r="E11" s="7">
        <v>0</v>
      </c>
      <c r="F11" s="7">
        <v>0</v>
      </c>
      <c r="G11" s="7">
        <f t="shared" si="2"/>
        <v>0</v>
      </c>
    </row>
    <row r="12" spans="1:7" x14ac:dyDescent="0.2">
      <c r="A12" s="82" t="s">
        <v>17</v>
      </c>
      <c r="B12" s="7">
        <v>0</v>
      </c>
      <c r="C12" s="7">
        <v>0</v>
      </c>
      <c r="D12" s="7">
        <f t="shared" si="1"/>
        <v>0</v>
      </c>
      <c r="E12" s="7">
        <v>0</v>
      </c>
      <c r="F12" s="7">
        <v>0</v>
      </c>
      <c r="G12" s="7">
        <f t="shared" si="2"/>
        <v>0</v>
      </c>
    </row>
    <row r="13" spans="1:7" x14ac:dyDescent="0.2">
      <c r="A13" s="82" t="s">
        <v>42</v>
      </c>
      <c r="B13" s="7">
        <v>0</v>
      </c>
      <c r="C13" s="7">
        <v>0</v>
      </c>
      <c r="D13" s="7">
        <f t="shared" si="1"/>
        <v>0</v>
      </c>
      <c r="E13" s="7">
        <v>0</v>
      </c>
      <c r="F13" s="7">
        <v>0</v>
      </c>
      <c r="G13" s="7">
        <f t="shared" si="2"/>
        <v>0</v>
      </c>
    </row>
    <row r="14" spans="1:7" x14ac:dyDescent="0.2">
      <c r="A14" s="82" t="s">
        <v>18</v>
      </c>
      <c r="B14" s="7">
        <v>0</v>
      </c>
      <c r="C14" s="7">
        <v>0</v>
      </c>
      <c r="D14" s="7">
        <f t="shared" si="1"/>
        <v>0</v>
      </c>
      <c r="E14" s="7">
        <v>0</v>
      </c>
      <c r="F14" s="7">
        <v>0</v>
      </c>
      <c r="G14" s="7">
        <f t="shared" si="2"/>
        <v>0</v>
      </c>
    </row>
    <row r="15" spans="1:7" x14ac:dyDescent="0.2">
      <c r="A15" s="83"/>
      <c r="B15" s="7"/>
      <c r="C15" s="7"/>
      <c r="D15" s="7"/>
      <c r="E15" s="7"/>
      <c r="F15" s="7"/>
      <c r="G15" s="7"/>
    </row>
    <row r="16" spans="1:7" x14ac:dyDescent="0.2">
      <c r="A16" s="80" t="s">
        <v>19</v>
      </c>
      <c r="B16" s="11">
        <f t="shared" ref="B16:G16" si="3">SUM(B17:B23)</f>
        <v>19242402.059999999</v>
      </c>
      <c r="C16" s="11">
        <f t="shared" si="3"/>
        <v>824058.88</v>
      </c>
      <c r="D16" s="11">
        <f t="shared" si="3"/>
        <v>20066460.939999998</v>
      </c>
      <c r="E16" s="11">
        <f t="shared" si="3"/>
        <v>9309032.4299999997</v>
      </c>
      <c r="F16" s="11">
        <f t="shared" si="3"/>
        <v>9309032.4299999997</v>
      </c>
      <c r="G16" s="11">
        <f t="shared" si="3"/>
        <v>10757428.509999998</v>
      </c>
    </row>
    <row r="17" spans="1:7" x14ac:dyDescent="0.2">
      <c r="A17" s="82" t="s">
        <v>43</v>
      </c>
      <c r="B17" s="7">
        <v>0</v>
      </c>
      <c r="C17" s="7">
        <v>0</v>
      </c>
      <c r="D17" s="7">
        <f>B17+C17</f>
        <v>0</v>
      </c>
      <c r="E17" s="7">
        <v>0</v>
      </c>
      <c r="F17" s="7">
        <v>0</v>
      </c>
      <c r="G17" s="7">
        <f t="shared" ref="G17:G23" si="4">D17-E17</f>
        <v>0</v>
      </c>
    </row>
    <row r="18" spans="1:7" x14ac:dyDescent="0.2">
      <c r="A18" s="82" t="s">
        <v>27</v>
      </c>
      <c r="B18" s="7">
        <v>19242402.059999999</v>
      </c>
      <c r="C18" s="7">
        <v>824058.88</v>
      </c>
      <c r="D18" s="7">
        <f t="shared" ref="D18:D23" si="5">B18+C18</f>
        <v>20066460.939999998</v>
      </c>
      <c r="E18" s="7">
        <v>9309032.4299999997</v>
      </c>
      <c r="F18" s="7">
        <v>9309032.4299999997</v>
      </c>
      <c r="G18" s="7">
        <f t="shared" si="4"/>
        <v>10757428.509999998</v>
      </c>
    </row>
    <row r="19" spans="1:7" x14ac:dyDescent="0.2">
      <c r="A19" s="82" t="s">
        <v>20</v>
      </c>
      <c r="B19" s="7">
        <v>0</v>
      </c>
      <c r="C19" s="7">
        <v>0</v>
      </c>
      <c r="D19" s="7">
        <f t="shared" si="5"/>
        <v>0</v>
      </c>
      <c r="E19" s="7">
        <v>0</v>
      </c>
      <c r="F19" s="7">
        <v>0</v>
      </c>
      <c r="G19" s="7">
        <f t="shared" si="4"/>
        <v>0</v>
      </c>
    </row>
    <row r="20" spans="1:7" x14ac:dyDescent="0.2">
      <c r="A20" s="82" t="s">
        <v>44</v>
      </c>
      <c r="B20" s="7">
        <v>0</v>
      </c>
      <c r="C20" s="7">
        <v>0</v>
      </c>
      <c r="D20" s="7">
        <f t="shared" si="5"/>
        <v>0</v>
      </c>
      <c r="E20" s="7">
        <v>0</v>
      </c>
      <c r="F20" s="7">
        <v>0</v>
      </c>
      <c r="G20" s="7">
        <f t="shared" si="4"/>
        <v>0</v>
      </c>
    </row>
    <row r="21" spans="1:7" x14ac:dyDescent="0.2">
      <c r="A21" s="82" t="s">
        <v>45</v>
      </c>
      <c r="B21" s="7">
        <v>0</v>
      </c>
      <c r="C21" s="7">
        <v>0</v>
      </c>
      <c r="D21" s="7">
        <f t="shared" si="5"/>
        <v>0</v>
      </c>
      <c r="E21" s="7">
        <v>0</v>
      </c>
      <c r="F21" s="7">
        <v>0</v>
      </c>
      <c r="G21" s="7">
        <f t="shared" si="4"/>
        <v>0</v>
      </c>
    </row>
    <row r="22" spans="1:7" x14ac:dyDescent="0.2">
      <c r="A22" s="82" t="s">
        <v>46</v>
      </c>
      <c r="B22" s="7">
        <v>0</v>
      </c>
      <c r="C22" s="7">
        <v>0</v>
      </c>
      <c r="D22" s="7">
        <f t="shared" si="5"/>
        <v>0</v>
      </c>
      <c r="E22" s="7">
        <v>0</v>
      </c>
      <c r="F22" s="7">
        <v>0</v>
      </c>
      <c r="G22" s="7">
        <f t="shared" si="4"/>
        <v>0</v>
      </c>
    </row>
    <row r="23" spans="1:7" x14ac:dyDescent="0.2">
      <c r="A23" s="82" t="s">
        <v>4</v>
      </c>
      <c r="B23" s="7">
        <v>0</v>
      </c>
      <c r="C23" s="7">
        <v>0</v>
      </c>
      <c r="D23" s="7">
        <f t="shared" si="5"/>
        <v>0</v>
      </c>
      <c r="E23" s="7">
        <v>0</v>
      </c>
      <c r="F23" s="7">
        <v>0</v>
      </c>
      <c r="G23" s="7">
        <f t="shared" si="4"/>
        <v>0</v>
      </c>
    </row>
    <row r="24" spans="1:7" x14ac:dyDescent="0.2">
      <c r="A24" s="83"/>
      <c r="B24" s="7"/>
      <c r="C24" s="7"/>
      <c r="D24" s="7"/>
      <c r="E24" s="7"/>
      <c r="F24" s="7"/>
      <c r="G24" s="7"/>
    </row>
    <row r="25" spans="1:7" x14ac:dyDescent="0.2">
      <c r="A25" s="80" t="s">
        <v>47</v>
      </c>
      <c r="B25" s="11">
        <f t="shared" ref="B25:G25" si="6">SUM(B26:B34)</f>
        <v>0</v>
      </c>
      <c r="C25" s="11">
        <f t="shared" si="6"/>
        <v>0</v>
      </c>
      <c r="D25" s="11">
        <f t="shared" si="6"/>
        <v>0</v>
      </c>
      <c r="E25" s="11">
        <f t="shared" si="6"/>
        <v>0</v>
      </c>
      <c r="F25" s="11">
        <f t="shared" si="6"/>
        <v>0</v>
      </c>
      <c r="G25" s="11">
        <f t="shared" si="6"/>
        <v>0</v>
      </c>
    </row>
    <row r="26" spans="1:7" x14ac:dyDescent="0.2">
      <c r="A26" s="82" t="s">
        <v>28</v>
      </c>
      <c r="B26" s="7">
        <v>0</v>
      </c>
      <c r="C26" s="7">
        <v>0</v>
      </c>
      <c r="D26" s="7">
        <f>B26+C26</f>
        <v>0</v>
      </c>
      <c r="E26" s="7">
        <v>0</v>
      </c>
      <c r="F26" s="7">
        <v>0</v>
      </c>
      <c r="G26" s="7">
        <f t="shared" ref="G26:G34" si="7">D26-E26</f>
        <v>0</v>
      </c>
    </row>
    <row r="27" spans="1:7" x14ac:dyDescent="0.2">
      <c r="A27" s="82" t="s">
        <v>23</v>
      </c>
      <c r="B27" s="7">
        <v>0</v>
      </c>
      <c r="C27" s="7">
        <v>0</v>
      </c>
      <c r="D27" s="7">
        <f t="shared" ref="D27:D34" si="8">B27+C27</f>
        <v>0</v>
      </c>
      <c r="E27" s="7">
        <v>0</v>
      </c>
      <c r="F27" s="7">
        <v>0</v>
      </c>
      <c r="G27" s="7">
        <f t="shared" si="7"/>
        <v>0</v>
      </c>
    </row>
    <row r="28" spans="1:7" x14ac:dyDescent="0.2">
      <c r="A28" s="82" t="s">
        <v>29</v>
      </c>
      <c r="B28" s="7">
        <v>0</v>
      </c>
      <c r="C28" s="7">
        <v>0</v>
      </c>
      <c r="D28" s="7">
        <f t="shared" si="8"/>
        <v>0</v>
      </c>
      <c r="E28" s="7">
        <v>0</v>
      </c>
      <c r="F28" s="7">
        <v>0</v>
      </c>
      <c r="G28" s="7">
        <f t="shared" si="7"/>
        <v>0</v>
      </c>
    </row>
    <row r="29" spans="1:7" x14ac:dyDescent="0.2">
      <c r="A29" s="82" t="s">
        <v>48</v>
      </c>
      <c r="B29" s="7">
        <v>0</v>
      </c>
      <c r="C29" s="7">
        <v>0</v>
      </c>
      <c r="D29" s="7">
        <f t="shared" si="8"/>
        <v>0</v>
      </c>
      <c r="E29" s="7">
        <v>0</v>
      </c>
      <c r="F29" s="7">
        <v>0</v>
      </c>
      <c r="G29" s="7">
        <f t="shared" si="7"/>
        <v>0</v>
      </c>
    </row>
    <row r="30" spans="1:7" x14ac:dyDescent="0.2">
      <c r="A30" s="82" t="s">
        <v>21</v>
      </c>
      <c r="B30" s="7">
        <v>0</v>
      </c>
      <c r="C30" s="7">
        <v>0</v>
      </c>
      <c r="D30" s="7">
        <f t="shared" si="8"/>
        <v>0</v>
      </c>
      <c r="E30" s="7">
        <v>0</v>
      </c>
      <c r="F30" s="7">
        <v>0</v>
      </c>
      <c r="G30" s="7">
        <f t="shared" si="7"/>
        <v>0</v>
      </c>
    </row>
    <row r="31" spans="1:7" x14ac:dyDescent="0.2">
      <c r="A31" s="82" t="s">
        <v>5</v>
      </c>
      <c r="B31" s="7">
        <v>0</v>
      </c>
      <c r="C31" s="7">
        <v>0</v>
      </c>
      <c r="D31" s="7">
        <f t="shared" si="8"/>
        <v>0</v>
      </c>
      <c r="E31" s="7">
        <v>0</v>
      </c>
      <c r="F31" s="7">
        <v>0</v>
      </c>
      <c r="G31" s="7">
        <f t="shared" si="7"/>
        <v>0</v>
      </c>
    </row>
    <row r="32" spans="1:7" x14ac:dyDescent="0.2">
      <c r="A32" s="82" t="s">
        <v>6</v>
      </c>
      <c r="B32" s="7">
        <v>0</v>
      </c>
      <c r="C32" s="7">
        <v>0</v>
      </c>
      <c r="D32" s="7">
        <f t="shared" si="8"/>
        <v>0</v>
      </c>
      <c r="E32" s="7">
        <v>0</v>
      </c>
      <c r="F32" s="7">
        <v>0</v>
      </c>
      <c r="G32" s="7">
        <f t="shared" si="7"/>
        <v>0</v>
      </c>
    </row>
    <row r="33" spans="1:7" x14ac:dyDescent="0.2">
      <c r="A33" s="82" t="s">
        <v>49</v>
      </c>
      <c r="B33" s="7">
        <v>0</v>
      </c>
      <c r="C33" s="7">
        <v>0</v>
      </c>
      <c r="D33" s="7">
        <f t="shared" si="8"/>
        <v>0</v>
      </c>
      <c r="E33" s="7">
        <v>0</v>
      </c>
      <c r="F33" s="7">
        <v>0</v>
      </c>
      <c r="G33" s="7">
        <f t="shared" si="7"/>
        <v>0</v>
      </c>
    </row>
    <row r="34" spans="1:7" x14ac:dyDescent="0.2">
      <c r="A34" s="82" t="s">
        <v>30</v>
      </c>
      <c r="B34" s="7">
        <v>0</v>
      </c>
      <c r="C34" s="7">
        <v>0</v>
      </c>
      <c r="D34" s="7">
        <f t="shared" si="8"/>
        <v>0</v>
      </c>
      <c r="E34" s="7">
        <v>0</v>
      </c>
      <c r="F34" s="7">
        <v>0</v>
      </c>
      <c r="G34" s="7">
        <f t="shared" si="7"/>
        <v>0</v>
      </c>
    </row>
    <row r="35" spans="1:7" x14ac:dyDescent="0.2">
      <c r="A35" s="83"/>
      <c r="B35" s="7"/>
      <c r="C35" s="7"/>
      <c r="D35" s="7"/>
      <c r="E35" s="7"/>
      <c r="F35" s="7"/>
      <c r="G35" s="7"/>
    </row>
    <row r="36" spans="1:7" x14ac:dyDescent="0.2">
      <c r="A36" s="80" t="s">
        <v>31</v>
      </c>
      <c r="B36" s="11">
        <f t="shared" ref="B36:G36" si="9">SUM(B37:B40)</f>
        <v>0</v>
      </c>
      <c r="C36" s="11">
        <f t="shared" si="9"/>
        <v>0</v>
      </c>
      <c r="D36" s="11">
        <f t="shared" si="9"/>
        <v>0</v>
      </c>
      <c r="E36" s="11">
        <f t="shared" si="9"/>
        <v>0</v>
      </c>
      <c r="F36" s="11">
        <f t="shared" si="9"/>
        <v>0</v>
      </c>
      <c r="G36" s="11">
        <f t="shared" si="9"/>
        <v>0</v>
      </c>
    </row>
    <row r="37" spans="1:7" x14ac:dyDescent="0.2">
      <c r="A37" s="82" t="s">
        <v>50</v>
      </c>
      <c r="B37" s="7">
        <v>0</v>
      </c>
      <c r="C37" s="7">
        <v>0</v>
      </c>
      <c r="D37" s="7">
        <f>B37+C37</f>
        <v>0</v>
      </c>
      <c r="E37" s="7">
        <v>0</v>
      </c>
      <c r="F37" s="7">
        <v>0</v>
      </c>
      <c r="G37" s="7">
        <f t="shared" ref="G37:G40" si="10">D37-E37</f>
        <v>0</v>
      </c>
    </row>
    <row r="38" spans="1:7" ht="11.25" customHeight="1" x14ac:dyDescent="0.2">
      <c r="A38" s="82" t="s">
        <v>24</v>
      </c>
      <c r="B38" s="7">
        <v>0</v>
      </c>
      <c r="C38" s="7">
        <v>0</v>
      </c>
      <c r="D38" s="7">
        <f t="shared" ref="D38:D40" si="11">B38+C38</f>
        <v>0</v>
      </c>
      <c r="E38" s="7">
        <v>0</v>
      </c>
      <c r="F38" s="7">
        <v>0</v>
      </c>
      <c r="G38" s="7">
        <f t="shared" si="10"/>
        <v>0</v>
      </c>
    </row>
    <row r="39" spans="1:7" x14ac:dyDescent="0.2">
      <c r="A39" s="82" t="s">
        <v>32</v>
      </c>
      <c r="B39" s="7">
        <v>0</v>
      </c>
      <c r="C39" s="7">
        <v>0</v>
      </c>
      <c r="D39" s="7">
        <f t="shared" si="11"/>
        <v>0</v>
      </c>
      <c r="E39" s="7">
        <v>0</v>
      </c>
      <c r="F39" s="7">
        <v>0</v>
      </c>
      <c r="G39" s="7">
        <f t="shared" si="10"/>
        <v>0</v>
      </c>
    </row>
    <row r="40" spans="1:7" x14ac:dyDescent="0.2">
      <c r="A40" s="82" t="s">
        <v>7</v>
      </c>
      <c r="B40" s="7">
        <v>0</v>
      </c>
      <c r="C40" s="7">
        <v>0</v>
      </c>
      <c r="D40" s="7">
        <f t="shared" si="11"/>
        <v>0</v>
      </c>
      <c r="E40" s="7">
        <v>0</v>
      </c>
      <c r="F40" s="7">
        <v>0</v>
      </c>
      <c r="G40" s="7">
        <f t="shared" si="10"/>
        <v>0</v>
      </c>
    </row>
    <row r="41" spans="1:7" x14ac:dyDescent="0.2">
      <c r="A41" s="83"/>
      <c r="B41" s="7"/>
      <c r="C41" s="7"/>
      <c r="D41" s="7"/>
      <c r="E41" s="7"/>
      <c r="F41" s="7"/>
      <c r="G41" s="7"/>
    </row>
    <row r="42" spans="1:7" x14ac:dyDescent="0.2">
      <c r="A42" s="84" t="s">
        <v>53</v>
      </c>
      <c r="B42" s="16">
        <f t="shared" ref="B42:G42" si="12">SUM(B36+B25+B16+B6)</f>
        <v>19242402.059999999</v>
      </c>
      <c r="C42" s="16">
        <f t="shared" si="12"/>
        <v>824058.88</v>
      </c>
      <c r="D42" s="16">
        <f t="shared" si="12"/>
        <v>20066460.939999998</v>
      </c>
      <c r="E42" s="16">
        <f t="shared" si="12"/>
        <v>9309032.4299999997</v>
      </c>
      <c r="F42" s="16">
        <f t="shared" si="12"/>
        <v>9309032.4299999997</v>
      </c>
      <c r="G42" s="16">
        <f t="shared" si="12"/>
        <v>10757428.509999998</v>
      </c>
    </row>
    <row r="43" spans="1:7" x14ac:dyDescent="0.2">
      <c r="A43" s="9"/>
      <c r="B43" s="9"/>
      <c r="C43" s="9"/>
      <c r="D43" s="9"/>
      <c r="E43" s="9"/>
      <c r="F43" s="9"/>
      <c r="G43" s="9"/>
    </row>
    <row r="44" spans="1:7" x14ac:dyDescent="0.2">
      <c r="A44" s="9"/>
      <c r="B44" s="9"/>
      <c r="C44" s="9"/>
      <c r="D44" s="9"/>
      <c r="E44" s="9"/>
      <c r="F44" s="9"/>
      <c r="G44" s="9"/>
    </row>
    <row r="45" spans="1:7" x14ac:dyDescent="0.2">
      <c r="A45" s="1" t="s">
        <v>128</v>
      </c>
      <c r="B45" s="1"/>
      <c r="C45" s="1"/>
      <c r="D45" s="1"/>
      <c r="E45" s="1"/>
      <c r="F45" s="9"/>
      <c r="G45" s="9"/>
    </row>
    <row r="46" spans="1:7" x14ac:dyDescent="0.2">
      <c r="A46" s="1"/>
      <c r="B46" s="1"/>
      <c r="C46" s="1"/>
      <c r="D46" s="1"/>
      <c r="E46" s="1"/>
    </row>
    <row r="47" spans="1:7" x14ac:dyDescent="0.2">
      <c r="A47" s="1"/>
      <c r="B47" s="1"/>
      <c r="C47" s="1"/>
      <c r="D47" s="1"/>
      <c r="E47" s="1"/>
    </row>
    <row r="48" spans="1:7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8" t="s">
        <v>138</v>
      </c>
      <c r="B50" s="18" t="s">
        <v>139</v>
      </c>
      <c r="C50" s="17"/>
      <c r="D50" s="1"/>
      <c r="E50" s="1"/>
    </row>
    <row r="51" spans="1:5" x14ac:dyDescent="0.2">
      <c r="A51" s="19" t="s">
        <v>140</v>
      </c>
      <c r="B51" s="19" t="s">
        <v>141</v>
      </c>
      <c r="C51" s="17"/>
      <c r="D51" s="1"/>
      <c r="E51" s="1"/>
    </row>
    <row r="52" spans="1:5" x14ac:dyDescent="0.2">
      <c r="A52" s="20" t="s">
        <v>142</v>
      </c>
      <c r="B52" s="20" t="s">
        <v>143</v>
      </c>
      <c r="C52" s="17"/>
      <c r="D52" s="1"/>
      <c r="E52" s="1"/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2022-07-25T18:38:04Z</cp:lastPrinted>
  <dcterms:created xsi:type="dcterms:W3CDTF">2014-02-10T03:37:14Z</dcterms:created>
  <dcterms:modified xsi:type="dcterms:W3CDTF">2022-07-25T18:38:44Z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